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MC-K Eligibility" sheetId="1" state="visible" r:id="rId1"/>
    <sheet xmlns:r="http://schemas.openxmlformats.org/officeDocument/2006/relationships" name="SMC-S Eligibility" sheetId="2" state="visible" r:id="rId2"/>
    <sheet xmlns:r="http://schemas.openxmlformats.org/officeDocument/2006/relationships" name="SMC-L Eligibility" sheetId="3" state="visible" r:id="rId3"/>
    <sheet xmlns:r="http://schemas.openxmlformats.org/officeDocument/2006/relationships" name="Higher SMC Levels" sheetId="4" state="visible" r:id="rId4"/>
    <sheet xmlns:r="http://schemas.openxmlformats.org/officeDocument/2006/relationships" name="SMC Rate Table 2026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.00"/>
    <numFmt numFmtId="165" formatCode="0.0%"/>
    <numFmt numFmtId="166" formatCode="\$#,##0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E94560"/>
      <sz val="11"/>
    </font>
    <font>
      <name val="Arial"/>
      <charset val="1"/>
      <family val="0"/>
      <i val="1"/>
      <color rgb="FFE9456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A1A2E"/>
      <sz val="11"/>
    </font>
    <font>
      <name val="Arial"/>
      <charset val="1"/>
      <family val="0"/>
      <b val="1"/>
      <color rgb="FFE94560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1A1A2E"/>
        <bgColor rgb="FF0F3460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top" wrapText="1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general" vertical="bottom"/>
    </xf>
    <xf numFmtId="0" fontId="9" fillId="3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center" vertical="bottom"/>
    </xf>
    <xf numFmtId="0" fontId="1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165" fontId="0" fillId="0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center" vertical="bottom"/>
    </xf>
    <xf numFmtId="0" fontId="9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bottom"/>
    </xf>
    <xf numFmtId="0" fontId="9" fillId="3" borderId="0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center"/>
    </xf>
    <xf numFmtId="0" fontId="9" fillId="3" borderId="0" applyAlignment="1" pivotButton="0" quotePrefix="0" xfId="0">
      <alignment horizontal="center" vertical="bottom" wrapText="1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top" wrapText="1"/>
    </xf>
    <xf numFmtId="166" fontId="0" fillId="0" borderId="0" applyAlignment="1" pivotButton="0" quotePrefix="0" xfId="0">
      <alignment horizontal="general" vertical="bottom"/>
    </xf>
    <xf numFmtId="166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2" fillId="5" borderId="0" applyAlignment="1" pivotButton="0" quotePrefix="0" xfId="0">
      <alignment vertical="top" wrapText="1"/>
    </xf>
    <xf numFmtId="0" fontId="5" fillId="3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top" wrapText="1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general" vertical="bottom"/>
    </xf>
    <xf numFmtId="0" fontId="9" fillId="3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center" vertical="bottom"/>
    </xf>
    <xf numFmtId="0" fontId="1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165" fontId="0" fillId="0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center" vertical="bottom"/>
    </xf>
    <xf numFmtId="0" fontId="9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bottom"/>
    </xf>
    <xf numFmtId="0" fontId="9" fillId="3" borderId="0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center"/>
    </xf>
    <xf numFmtId="0" fontId="9" fillId="3" borderId="0" applyAlignment="1" pivotButton="0" quotePrefix="0" xfId="0">
      <alignment horizontal="center" vertical="bottom" wrapText="1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top" wrapText="1"/>
    </xf>
    <xf numFmtId="166" fontId="0" fillId="0" borderId="0" applyAlignment="1" pivotButton="0" quotePrefix="0" xfId="0">
      <alignment horizontal="general" vertical="bottom"/>
    </xf>
    <xf numFmtId="166" fontId="0" fillId="0" borderId="0" applyAlignment="1" pivotButton="0" quotePrefix="0" xfId="0">
      <alignment horizontal="center" vertical="bottom"/>
    </xf>
    <xf numFmtId="0" fontId="13" fillId="5" borderId="0" applyAlignment="1" pivotButton="0" quotePrefix="0" xfId="0">
      <alignment vertical="top" wrapText="1"/>
    </xf>
    <xf numFmtId="0" fontId="14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35" customWidth="1" style="28" min="1" max="1"/>
    <col width="15" customWidth="1" style="28" min="2" max="2"/>
    <col width="18" customWidth="1" style="28" min="3" max="4"/>
    <col width="15" customWidth="1" style="28" min="5" max="5"/>
  </cols>
  <sheetData>
    <row r="1" ht="17.35" customHeight="1" s="29">
      <c r="A1" s="30" t="inlineStr">
        <is>
          <t>SMC-K ELIGIBILITY ASSESSMENT</t>
        </is>
      </c>
    </row>
    <row r="2">
      <c r="A2" s="57" t="inlineStr">
        <is>
          <t>Enter smc-k eligibility assessment</t>
        </is>
      </c>
      <c r="B2" s="31" t="inlineStr"/>
      <c r="C2" s="31" t="inlineStr"/>
      <c r="D2" s="31" t="inlineStr"/>
      <c r="E2" s="31" t="inlineStr"/>
    </row>
    <row r="3" ht="26.85" customHeight="1" s="29"/>
    <row r="4" ht="23.85" customHeight="1" s="29">
      <c r="A4" s="32" t="inlineStr">
        <is>
          <t>Condition Name</t>
        </is>
      </c>
      <c r="B4" s="32" t="inlineStr">
        <is>
          <t>Service-Connected?</t>
        </is>
      </c>
      <c r="C4" s="32" t="inlineStr">
        <is>
          <t>Direct or Secondary</t>
        </is>
      </c>
      <c r="D4" s="32" t="inlineStr">
        <is>
          <t>Evidence Available?</t>
        </is>
      </c>
      <c r="E4" s="32" t="inlineStr">
        <is>
          <t>Nexus Letter?</t>
        </is>
      </c>
    </row>
    <row r="5" ht="23.85" customHeight="1" s="29">
      <c r="A5" s="33" t="inlineStr">
        <is>
          <t>Loss of use or anatomical loss of creative organs</t>
        </is>
      </c>
      <c r="B5" s="34" t="n"/>
      <c r="C5" s="34" t="n"/>
      <c r="D5" s="34" t="n"/>
      <c r="E5" s="34" t="n"/>
    </row>
    <row r="6" ht="23.85" customHeight="1" s="29">
      <c r="A6" s="33" t="inlineStr">
        <is>
          <t>Loss of use or anatomical loss of one/both hands</t>
        </is>
      </c>
      <c r="B6" s="34" t="n"/>
      <c r="C6" s="34" t="n"/>
      <c r="D6" s="34" t="n"/>
      <c r="E6" s="34" t="n"/>
    </row>
    <row r="7" ht="15" customHeight="1" s="29">
      <c r="A7" s="33" t="inlineStr">
        <is>
          <t>Loss of use or anatomical loss of one/both feet</t>
        </is>
      </c>
      <c r="B7" s="34" t="n"/>
      <c r="C7" s="34" t="n"/>
      <c r="D7" s="34" t="n"/>
      <c r="E7" s="34" t="n"/>
    </row>
    <row r="8" ht="15" customHeight="1" s="29">
      <c r="A8" s="33" t="inlineStr">
        <is>
          <t>Blindness in one eye (5/200 or less)</t>
        </is>
      </c>
      <c r="B8" s="34" t="n"/>
      <c r="C8" s="34" t="n"/>
      <c r="D8" s="34" t="n"/>
      <c r="E8" s="34" t="n"/>
    </row>
    <row r="9" ht="23.85" customHeight="1" s="29">
      <c r="A9" s="33" t="inlineStr">
        <is>
          <t>Loss or loss of use of one extremity</t>
        </is>
      </c>
      <c r="B9" s="34" t="n"/>
      <c r="C9" s="34" t="n"/>
      <c r="D9" s="34" t="n"/>
      <c r="E9" s="34" t="n"/>
    </row>
    <row r="10" ht="15" customHeight="1" s="29">
      <c r="A10" s="33" t="inlineStr">
        <is>
          <t>Bilateral deafness (oral communication only)</t>
        </is>
      </c>
      <c r="B10" s="34" t="n"/>
      <c r="C10" s="34" t="n"/>
      <c r="D10" s="34" t="n"/>
      <c r="E10" s="34" t="n"/>
    </row>
    <row r="11" ht="23.85" customHeight="1" s="29">
      <c r="A11" s="33" t="inlineStr">
        <is>
          <t>Organic loss of speech</t>
        </is>
      </c>
      <c r="B11" s="34" t="n"/>
      <c r="C11" s="34" t="n"/>
      <c r="D11" s="34" t="n"/>
      <c r="E11" s="34" t="n"/>
    </row>
    <row r="12" ht="23.85" customHeight="1" s="29">
      <c r="A12" s="33" t="inlineStr">
        <is>
          <t>Erectile dysfunction secondary to SC medication</t>
        </is>
      </c>
      <c r="B12" s="34" t="n"/>
      <c r="C12" s="34" t="n"/>
      <c r="D12" s="34" t="n"/>
      <c r="E12" s="34" t="n"/>
    </row>
    <row r="13">
      <c r="A13" s="33" t="inlineStr">
        <is>
          <t>Other medication side effect causing qualifying loss</t>
        </is>
      </c>
      <c r="B13" s="34" t="n"/>
      <c r="C13" s="34" t="n"/>
      <c r="D13" s="34" t="n"/>
      <c r="E13" s="34" t="n"/>
    </row>
    <row r="15" ht="15" customHeight="1" s="29"/>
    <row r="16" ht="15" customHeight="1" s="29">
      <c r="A16" s="35" t="inlineStr">
        <is>
          <t>SMC-K ELIGIBILITY STATUS:</t>
        </is>
      </c>
    </row>
    <row r="17">
      <c r="A17" s="28" t="inlineStr">
        <is>
          <t>Eligible if ANY qualifying condition is Y AND service-connected Y</t>
        </is>
      </c>
      <c r="B17" s="36">
        <f>IF(COUNTIFS(B4:B12,"Y",C4:C12,"Y")&gt;0,"ELIGIBLE FOR SMC-K","NOT ELIGIBLE")</f>
        <v/>
      </c>
    </row>
    <row r="18" ht="15" customHeight="1" s="29"/>
    <row r="19">
      <c r="A19" s="28" t="inlineStr">
        <is>
          <t>Monthly SMC-K Rate (2026):</t>
        </is>
      </c>
      <c r="B19" s="37" t="n">
        <v>127</v>
      </c>
    </row>
    <row r="20" ht="15" customHeight="1" s="29"/>
    <row r="21">
      <c r="A21" s="38" t="inlineStr">
        <is>
          <t>NOTE: SMC-K is payable at ANY rating (0%-100%+) and stacks with all other SMC levels.</t>
        </is>
      </c>
    </row>
  </sheetData>
  <mergeCells count="2">
    <mergeCell ref="A1:E1"/>
    <mergeCell ref="A20:E2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3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35" customWidth="1" style="28" min="1" max="1"/>
    <col width="15" customWidth="1" style="28" min="2" max="2"/>
    <col width="18" customWidth="1" style="28" min="3" max="3"/>
  </cols>
  <sheetData>
    <row r="1" ht="17.35" customHeight="1" s="29">
      <c r="A1" s="30" t="inlineStr">
        <is>
          <t>SMC-S ELIGIBILITY ASSESSMENT</t>
        </is>
      </c>
    </row>
    <row r="2">
      <c r="A2" s="57" t="inlineStr">
        <is>
          <t>Enter smc-s eligibility assessment</t>
        </is>
      </c>
      <c r="B2" s="31" t="inlineStr"/>
      <c r="C2" s="31" t="inlineStr"/>
    </row>
    <row r="3" ht="15" customHeight="1" s="29"/>
    <row r="4" ht="15" customHeight="1" s="29">
      <c r="A4" s="39" t="inlineStr">
        <is>
          <t>PATH 1 - SCHEDULAR PATHWAY</t>
        </is>
      </c>
    </row>
    <row r="5" ht="15" customHeight="1" s="29">
      <c r="A5" s="40" t="inlineStr">
        <is>
          <t>Rated Conditions</t>
        </is>
      </c>
      <c r="B5" s="40" t="inlineStr">
        <is>
          <t>Rating %</t>
        </is>
      </c>
      <c r="C5" s="40" t="inlineStr">
        <is>
          <t>Is 100%?</t>
        </is>
      </c>
    </row>
    <row r="6" ht="15" customHeight="1" s="29">
      <c r="A6" s="41" t="n"/>
      <c r="B6" s="41" t="n"/>
      <c r="C6" s="41" t="n"/>
    </row>
    <row r="7" ht="15" customHeight="1" s="29">
      <c r="A7" s="41" t="n"/>
      <c r="B7" s="41" t="n"/>
      <c r="C7" s="41" t="n"/>
    </row>
    <row r="8" ht="15" customHeight="1" s="29">
      <c r="A8" s="41" t="n"/>
      <c r="B8" s="41" t="n"/>
      <c r="C8" s="41" t="n"/>
    </row>
    <row r="9" ht="15" customHeight="1" s="29">
      <c r="A9" s="41" t="n"/>
      <c r="B9" s="41" t="n"/>
      <c r="C9" s="41" t="n"/>
    </row>
    <row r="10" ht="15" customHeight="1" s="29">
      <c r="A10" s="41" t="n"/>
      <c r="B10" s="41" t="n"/>
      <c r="C10" s="41" t="n"/>
    </row>
    <row r="11" ht="15" customHeight="1" s="29">
      <c r="A11" s="41" t="n"/>
      <c r="B11" s="41" t="n"/>
      <c r="C11" s="41" t="n"/>
    </row>
    <row r="12" ht="15" customHeight="1" s="29">
      <c r="A12" s="41" t="n"/>
      <c r="B12" s="41" t="n"/>
      <c r="C12" s="41" t="n"/>
    </row>
    <row r="13" ht="15" customHeight="1" s="29">
      <c r="A13" s="41" t="n"/>
      <c r="B13" s="41" t="n"/>
      <c r="C13" s="41" t="n"/>
    </row>
    <row r="14" ht="15" customHeight="1" s="29">
      <c r="A14" s="41" t="n"/>
      <c r="B14" s="41" t="n"/>
      <c r="C14" s="41" t="n"/>
    </row>
    <row r="15">
      <c r="A15" s="41" t="n"/>
      <c r="B15" s="41" t="n"/>
      <c r="C15" s="41" t="n"/>
    </row>
    <row r="16" ht="15" customHeight="1" s="29"/>
    <row r="17" ht="15" customHeight="1" s="29">
      <c r="A17" s="42" t="inlineStr">
        <is>
          <t>VALIDATION:</t>
        </is>
      </c>
    </row>
    <row r="18" ht="15" customHeight="1" s="29">
      <c r="A18" s="28" t="inlineStr">
        <is>
          <t>100% Condition Found?</t>
        </is>
      </c>
      <c r="B18" s="43">
        <f>IF(COUNTIF(C5:C14,"Y")=1,"YES - EXACTLY ONE","NO - INVALID")</f>
        <v/>
      </c>
    </row>
    <row r="19" ht="15" customHeight="1" s="29">
      <c r="A19" s="28" t="inlineStr">
        <is>
          <t>100% Condition Name:</t>
        </is>
      </c>
      <c r="B19" s="28">
        <f>IFERROR(INDEX(A5:A14,MATCH("Y",C5:C14,0)),"")</f>
        <v/>
      </c>
    </row>
    <row r="20" ht="15" customHeight="1" s="29">
      <c r="A20" s="28" t="inlineStr">
        <is>
          <t>Combined Rating (Other Conditions):</t>
        </is>
      </c>
      <c r="B20" s="44">
        <f>IFERROR(1-(PRODUCT(IF(C5:C14&lt;&gt;"Y",1-B5:B14/100,1))),0)</f>
        <v/>
      </c>
    </row>
    <row r="21" ht="15" customHeight="1" s="29">
      <c r="A21" s="28" t="inlineStr">
        <is>
          <t>Meets 60% Threshold?</t>
        </is>
      </c>
      <c r="B21" s="43">
        <f>IF(B19&gt;=0.6,"YES - 60% THRESHOLD MET","NO - BELOW 60%")</f>
        <v/>
      </c>
    </row>
    <row r="22">
      <c r="A22" s="28" t="inlineStr">
        <is>
          <t>SMC-S Schedular Eligible?</t>
        </is>
      </c>
      <c r="B22" s="45">
        <f>IF(AND(COUNTIF(C5:C14,"Y")=1,B20&gt;=0.6),"ELIGIBLE - SCHEDULAR PATH","NOT ELIGIBLE")</f>
        <v/>
      </c>
    </row>
    <row r="24" ht="15" customHeight="1" s="29"/>
    <row r="25" ht="15" customHeight="1" s="29">
      <c r="A25" s="39" t="inlineStr">
        <is>
          <t>PATH 2 - HOUSEBOUND-IN-FACT</t>
        </is>
      </c>
    </row>
    <row r="26" ht="15" customHeight="1" s="29">
      <c r="A26" s="46" t="inlineStr">
        <is>
          <t>Criteria</t>
        </is>
      </c>
      <c r="B26" s="46" t="inlineStr">
        <is>
          <t>Y/N</t>
        </is>
      </c>
    </row>
    <row r="27" ht="15" customHeight="1" s="29">
      <c r="A27" s="28" t="inlineStr">
        <is>
          <t>Substantially confined to home</t>
        </is>
      </c>
      <c r="B27" s="43" t="n"/>
    </row>
    <row r="28" ht="15" customHeight="1" s="29">
      <c r="A28" s="28" t="inlineStr">
        <is>
          <t>Unable to leave without assistance</t>
        </is>
      </c>
      <c r="B28" s="43" t="n"/>
    </row>
    <row r="29" ht="15" customHeight="1" s="29">
      <c r="A29" s="28" t="inlineStr">
        <is>
          <t>VA Form 21-2680 completed</t>
        </is>
      </c>
      <c r="B29" s="43" t="n"/>
    </row>
    <row r="30" ht="15" customHeight="1" s="29">
      <c r="A30" s="28" t="inlineStr">
        <is>
          <t>Physician letter obtained</t>
        </is>
      </c>
      <c r="B30" s="43" t="n"/>
    </row>
    <row r="31">
      <c r="A31" s="28" t="inlineStr">
        <is>
          <t>Personal statement written</t>
        </is>
      </c>
      <c r="B31" s="43" t="n"/>
    </row>
    <row r="32" ht="15" customHeight="1" s="29"/>
    <row r="33">
      <c r="A33" s="28" t="inlineStr">
        <is>
          <t>SMC-S Housebound Eligible?</t>
        </is>
      </c>
      <c r="B33" s="47">
        <f>IF(AND(B26="Y",B27="Y"),IF(OR(B28="Y",B29="Y"),"ELIGIBLE - HOUSEBOUND PATH","NOT ELIGIBLE"),"NOT ELIGIBLE")</f>
        <v/>
      </c>
    </row>
    <row r="34" ht="15" customHeight="1" s="29"/>
    <row r="35">
      <c r="A35" s="48" t="inlineStr">
        <is>
          <t>OVERALL SMC-S STATUS:</t>
        </is>
      </c>
      <c r="B35" s="49">
        <f>IF(OR(ISNUMBER(SEARCH("ELIGIBLE",B21)),ISNUMBER(SEARCH("ELIGIBLE",B32))),"ELIGIBLE FOR SMC-S","NOT ELIGIBLE")</f>
        <v/>
      </c>
    </row>
  </sheetData>
  <mergeCells count="3">
    <mergeCell ref="A1:C1"/>
    <mergeCell ref="A3:C3"/>
    <mergeCell ref="A24:C24"/>
  </mergeCells>
  <dataValidations count="1">
    <dataValidation sqref="C5:C14" showDropDown="0" showInputMessage="0" showErrorMessage="0" allowBlank="1" errorTitle="Invalid entry" error="Please enter Y or N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35" customWidth="1" style="28" min="1" max="1"/>
    <col width="12" customWidth="1" style="28" min="2" max="2"/>
    <col width="18" customWidth="1" style="28" min="3" max="4"/>
  </cols>
  <sheetData>
    <row r="1" ht="17.35" customHeight="1" s="29">
      <c r="A1" s="30" t="inlineStr">
        <is>
          <t>SMC-L ELIGIBILITY ASSESSMENT</t>
        </is>
      </c>
    </row>
    <row r="2">
      <c r="A2" s="57" t="inlineStr">
        <is>
          <t>Enter smc-l eligibility assessment</t>
        </is>
      </c>
      <c r="B2" s="31" t="inlineStr"/>
      <c r="C2" s="31" t="inlineStr"/>
      <c r="D2" s="31" t="inlineStr"/>
    </row>
    <row r="3" ht="15" customHeight="1" s="29"/>
    <row r="4" ht="15" customHeight="1" s="29">
      <c r="A4" s="50" t="inlineStr">
        <is>
          <t>Qualifying Activity</t>
        </is>
      </c>
      <c r="B4" s="50" t="inlineStr">
        <is>
          <t>Y/N</t>
        </is>
      </c>
      <c r="C4" s="50" t="inlineStr">
        <is>
          <t>Frequency of Help Needed</t>
        </is>
      </c>
      <c r="D4" s="50" t="inlineStr">
        <is>
          <t>Who Provides Help</t>
        </is>
      </c>
    </row>
    <row r="5" ht="15" customHeight="1" s="29">
      <c r="A5" s="33" t="inlineStr">
        <is>
          <t>Blind/nearly blind (5/200 or less)</t>
        </is>
      </c>
      <c r="B5" s="51" t="n"/>
      <c r="C5" s="51" t="n"/>
      <c r="D5" s="51" t="n"/>
    </row>
    <row r="6" ht="15" customHeight="1" s="29">
      <c r="A6" s="33" t="inlineStr">
        <is>
          <t>Patient in nursing home</t>
        </is>
      </c>
      <c r="B6" s="51" t="n"/>
      <c r="C6" s="51" t="n"/>
      <c r="D6" s="51" t="n"/>
    </row>
    <row r="7" ht="23.85" customHeight="1" s="29">
      <c r="A7" s="33" t="inlineStr">
        <is>
          <t>Unable to dress/undress independently</t>
        </is>
      </c>
      <c r="B7" s="51" t="n"/>
      <c r="C7" s="51" t="n"/>
      <c r="D7" s="51" t="n"/>
    </row>
    <row r="8" ht="23.85" customHeight="1" s="29">
      <c r="A8" s="33" t="inlineStr">
        <is>
          <t>Unable to keep ordinarily clean (bathing)</t>
        </is>
      </c>
      <c r="B8" s="51" t="n"/>
      <c r="C8" s="51" t="n"/>
      <c r="D8" s="51" t="n"/>
    </row>
    <row r="9" ht="15" customHeight="1" s="29">
      <c r="A9" s="33" t="inlineStr">
        <is>
          <t>Frequent need for prosthetic adjustment</t>
        </is>
      </c>
      <c r="B9" s="51" t="n"/>
      <c r="C9" s="51" t="n"/>
      <c r="D9" s="51" t="n"/>
    </row>
    <row r="10" ht="15" customHeight="1" s="29">
      <c r="A10" s="33" t="inlineStr">
        <is>
          <t>Unable to feed self</t>
        </is>
      </c>
      <c r="B10" s="51" t="n"/>
      <c r="C10" s="51" t="n"/>
      <c r="D10" s="51" t="n"/>
    </row>
    <row r="11" ht="23.85" customHeight="1" s="29">
      <c r="A11" s="33" t="inlineStr">
        <is>
          <t>Unable to attend to bowel/bladder care</t>
        </is>
      </c>
      <c r="B11" s="51" t="n"/>
      <c r="C11" s="51" t="n"/>
      <c r="D11" s="51" t="n"/>
    </row>
    <row r="12">
      <c r="A12" s="33" t="inlineStr">
        <is>
          <t>Mental/physical incapacity requiring protection (hazards clause)</t>
        </is>
      </c>
      <c r="B12" s="51" t="n"/>
      <c r="C12" s="51" t="n"/>
      <c r="D12" s="51" t="n"/>
    </row>
    <row r="14" ht="15" customHeight="1" s="29"/>
    <row r="15" ht="15" customHeight="1" s="29">
      <c r="A15" s="42" t="inlineStr">
        <is>
          <t>EVIDENCE DOCUMENTATION:</t>
        </is>
      </c>
    </row>
    <row r="16" ht="15" customHeight="1" s="29">
      <c r="A16" s="28" t="inlineStr">
        <is>
          <t>VA Form 21-2680 completed</t>
        </is>
      </c>
      <c r="B16" s="43" t="n"/>
    </row>
    <row r="17" ht="15" customHeight="1" s="29">
      <c r="A17" s="28" t="inlineStr">
        <is>
          <t>Personal statement</t>
        </is>
      </c>
      <c r="B17" s="43" t="n"/>
    </row>
    <row r="18" ht="15" customHeight="1" s="29">
      <c r="A18" s="28" t="inlineStr">
        <is>
          <t>Caregiver statement</t>
        </is>
      </c>
      <c r="B18" s="43" t="n"/>
    </row>
    <row r="19">
      <c r="A19" s="28" t="inlineStr">
        <is>
          <t>Medical records</t>
        </is>
      </c>
      <c r="B19" s="43" t="n"/>
    </row>
    <row r="20" ht="15" customHeight="1" s="29"/>
    <row r="21" ht="15" customHeight="1" s="29">
      <c r="A21" s="35" t="inlineStr">
        <is>
          <t>SMC-L ELIGIBILITY STATUS:</t>
        </is>
      </c>
    </row>
    <row r="22">
      <c r="A22" s="28" t="inlineStr">
        <is>
          <t>Eligible if ANY activity Y AND sufficient evidence</t>
        </is>
      </c>
      <c r="B22" s="45">
        <f>IF(AND(COUNTIF(B4:B11,"Y")&gt;0,COUNTIF(B15:B18,"Y")&gt;=2),"ELIGIBLE FOR SMC-L","NOT ELIGIBLE")</f>
        <v/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C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30" customWidth="1" style="28" min="1" max="1"/>
    <col width="50" customWidth="1" style="28" min="2" max="2"/>
    <col width="12" customWidth="1" style="28" min="3" max="3"/>
  </cols>
  <sheetData>
    <row r="1" ht="17.35" customHeight="1" s="29">
      <c r="A1" s="30" t="inlineStr">
        <is>
          <t>HIGHER SMC LEVELS (M-T)</t>
        </is>
      </c>
    </row>
    <row r="2">
      <c r="A2" s="57" t="inlineStr">
        <is>
          <t>Enter SMC level (K, S, L, M, etc.)</t>
        </is>
      </c>
      <c r="B2" s="31" t="inlineStr"/>
      <c r="C2" s="31" t="inlineStr"/>
    </row>
    <row r="3" ht="15" customHeight="1" s="29">
      <c r="A3" s="58" t="inlineStr">
        <is>
          <t>S</t>
        </is>
      </c>
    </row>
    <row r="4" ht="23.85" customHeight="1" s="29">
      <c r="A4" s="52" t="inlineStr">
        <is>
          <t>SMC Level</t>
        </is>
      </c>
      <c r="B4" s="52" t="inlineStr">
        <is>
          <t>Qualifying Conditions</t>
        </is>
      </c>
      <c r="C4" s="52" t="inlineStr">
        <is>
          <t>Status</t>
        </is>
      </c>
    </row>
    <row r="5" ht="23.85" customHeight="1" s="29">
      <c r="A5" s="53" t="inlineStr">
        <is>
          <t>SMC-M</t>
        </is>
      </c>
      <c r="B5" s="54" t="inlineStr">
        <is>
          <t>Loss of both feet OR one foot + one hand OR permanent bedridden OR bilateral blindness</t>
        </is>
      </c>
      <c r="C5" s="41" t="n"/>
    </row>
    <row r="6" ht="23.85" customHeight="1" s="29">
      <c r="A6" s="53" t="inlineStr">
        <is>
          <t>SMC-N</t>
        </is>
      </c>
      <c r="B6" s="54" t="inlineStr">
        <is>
          <t>Both arms at/above elbow OR both legs above knee OR bilateral blindness + one extremity</t>
        </is>
      </c>
      <c r="C6" s="41" t="n"/>
    </row>
    <row r="7" ht="15" customHeight="1" s="29">
      <c r="A7" s="53" t="inlineStr">
        <is>
          <t>SMC-O</t>
        </is>
      </c>
      <c r="B7" s="54" t="inlineStr">
        <is>
          <t>Both hands OR both feet + additional extremity OR bilateral blindness + extremity</t>
        </is>
      </c>
      <c r="C7" s="41" t="n"/>
    </row>
    <row r="8" ht="23.85" customHeight="1" s="29">
      <c r="A8" s="53" t="inlineStr">
        <is>
          <t>SMC-R1</t>
        </is>
      </c>
      <c r="B8" s="54" t="inlineStr">
        <is>
          <t>SMC-O qualifying + aid and attendance (any caregiver)</t>
        </is>
      </c>
      <c r="C8" s="41" t="n"/>
    </row>
    <row r="9" ht="15" customHeight="1" s="29">
      <c r="A9" s="53" t="inlineStr">
        <is>
          <t>SMC-R2</t>
        </is>
      </c>
      <c r="B9" s="54" t="inlineStr">
        <is>
          <t>SMC-O qualifying + aid and attendance (licensed professional required)</t>
        </is>
      </c>
      <c r="C9" s="41" t="n"/>
    </row>
    <row r="10">
      <c r="A10" s="53" t="inlineStr">
        <is>
          <t>SMC-T</t>
        </is>
      </c>
      <c r="B10" s="54" t="inlineStr">
        <is>
          <t>Service-connected TBI + requires residential care</t>
        </is>
      </c>
      <c r="C10" s="41" t="n"/>
    </row>
    <row r="12" ht="15" customHeight="1" s="29"/>
    <row r="13" ht="15" customHeight="1" s="29">
      <c r="A13" s="39" t="inlineStr">
        <is>
          <t>2026 MONTHLY RATES</t>
        </is>
      </c>
    </row>
    <row r="14" ht="15" customHeight="1" s="29">
      <c r="A14" s="46" t="inlineStr">
        <is>
          <t>Level</t>
        </is>
      </c>
      <c r="B14" s="46" t="inlineStr">
        <is>
          <t>Single Veteran</t>
        </is>
      </c>
      <c r="C14" s="46" t="inlineStr">
        <is>
          <t>Rate + Spouse</t>
        </is>
      </c>
    </row>
    <row r="15" ht="15" customHeight="1" s="29">
      <c r="A15" s="28" t="inlineStr">
        <is>
          <t>SMC-K</t>
        </is>
      </c>
      <c r="B15" s="55" t="n">
        <v>127</v>
      </c>
      <c r="C15" s="55" t="n">
        <v>127</v>
      </c>
    </row>
    <row r="16" ht="15" customHeight="1" s="29">
      <c r="A16" s="28" t="inlineStr">
        <is>
          <t>SMC-S</t>
        </is>
      </c>
      <c r="B16" s="55" t="n">
        <v>3900</v>
      </c>
      <c r="C16" s="55" t="n">
        <v>4000</v>
      </c>
    </row>
    <row r="17" ht="15" customHeight="1" s="29">
      <c r="A17" s="28" t="inlineStr">
        <is>
          <t>SMC-L</t>
        </is>
      </c>
      <c r="B17" s="55" t="n">
        <v>4300</v>
      </c>
      <c r="C17" s="55" t="n">
        <v>4450</v>
      </c>
    </row>
    <row r="18" ht="15" customHeight="1" s="29">
      <c r="A18" s="28" t="inlineStr">
        <is>
          <t>SMC-M</t>
        </is>
      </c>
      <c r="B18" s="55" t="n">
        <v>5100</v>
      </c>
      <c r="C18" s="55" t="n">
        <v>5300</v>
      </c>
    </row>
    <row r="19" ht="15" customHeight="1" s="29">
      <c r="A19" s="28" t="inlineStr">
        <is>
          <t>SMC-N</t>
        </is>
      </c>
      <c r="B19" s="55" t="n">
        <v>6200</v>
      </c>
      <c r="C19" s="55" t="n">
        <v>6500</v>
      </c>
    </row>
    <row r="20">
      <c r="A20" s="28" t="inlineStr">
        <is>
          <t>SMC-O</t>
        </is>
      </c>
      <c r="B20" s="55" t="n">
        <v>7600</v>
      </c>
      <c r="C20" s="55" t="n">
        <v>8000</v>
      </c>
    </row>
  </sheetData>
  <mergeCells count="2">
    <mergeCell ref="A1:C1"/>
    <mergeCell ref="A12:C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28" min="1" max="5"/>
  </cols>
  <sheetData>
    <row r="1" ht="17.35" customHeight="1" s="29">
      <c r="A1" s="30" t="inlineStr">
        <is>
          <t>2026 SMC COMPLETE RATE TABLE</t>
        </is>
      </c>
    </row>
    <row r="2">
      <c r="A2" s="57" t="inlineStr">
        <is>
          <t>Enter 2026 smc complete rate table</t>
        </is>
      </c>
      <c r="B2" s="31" t="inlineStr"/>
      <c r="C2" s="31" t="inlineStr"/>
      <c r="D2" s="31" t="inlineStr"/>
      <c r="E2" s="31" t="inlineStr"/>
    </row>
    <row r="3" ht="23.85" customHeight="1" s="29">
      <c r="A3" s="58" t="inlineStr">
        <is>
          <t>Yes</t>
        </is>
      </c>
    </row>
    <row r="4" ht="15" customHeight="1" s="29">
      <c r="A4" s="52" t="inlineStr">
        <is>
          <t>SMC Level</t>
        </is>
      </c>
      <c r="B4" s="52" t="inlineStr">
        <is>
          <t>Single Veteran</t>
        </is>
      </c>
      <c r="C4" s="52" t="inlineStr">
        <is>
          <t>With Spouse</t>
        </is>
      </c>
      <c r="D4" s="52" t="inlineStr">
        <is>
          <t>With Spouse + 1 Child</t>
        </is>
      </c>
      <c r="E4" s="52" t="inlineStr">
        <is>
          <t>Each Add'l Child</t>
        </is>
      </c>
    </row>
    <row r="5" ht="15" customHeight="1" s="29">
      <c r="A5" s="35" t="inlineStr">
        <is>
          <t>SMC-K</t>
        </is>
      </c>
      <c r="B5" s="56" t="n">
        <v>127</v>
      </c>
      <c r="C5" s="56" t="n">
        <v>127</v>
      </c>
      <c r="D5" s="56" t="n">
        <v>127</v>
      </c>
      <c r="E5" s="56" t="n">
        <v>0</v>
      </c>
    </row>
    <row r="6" ht="15" customHeight="1" s="29">
      <c r="A6" s="35" t="inlineStr">
        <is>
          <t>SMC-S</t>
        </is>
      </c>
      <c r="B6" s="56" t="n">
        <v>3901</v>
      </c>
      <c r="C6" s="56" t="n">
        <v>4006</v>
      </c>
      <c r="D6" s="56" t="n">
        <v>4111</v>
      </c>
      <c r="E6" s="56" t="n">
        <v>105</v>
      </c>
    </row>
    <row r="7" ht="15" customHeight="1" s="29">
      <c r="A7" s="35" t="inlineStr">
        <is>
          <t>SMC-L</t>
        </is>
      </c>
      <c r="B7" s="56" t="n">
        <v>4348</v>
      </c>
      <c r="C7" s="56" t="n">
        <v>4478</v>
      </c>
      <c r="D7" s="56" t="n">
        <v>4608</v>
      </c>
      <c r="E7" s="56" t="n">
        <v>130</v>
      </c>
    </row>
    <row r="8" ht="15" customHeight="1" s="29">
      <c r="A8" s="35" t="inlineStr">
        <is>
          <t>SMC-L½</t>
        </is>
      </c>
      <c r="B8" s="56" t="n">
        <v>4731</v>
      </c>
      <c r="C8" s="56" t="n">
        <v>4881</v>
      </c>
      <c r="D8" s="56" t="n">
        <v>5031</v>
      </c>
      <c r="E8" s="56" t="n">
        <v>150</v>
      </c>
    </row>
    <row r="9" ht="15" customHeight="1" s="29">
      <c r="A9" s="35" t="inlineStr">
        <is>
          <t>SMC-M</t>
        </is>
      </c>
      <c r="B9" s="56" t="n">
        <v>5109</v>
      </c>
      <c r="C9" s="56" t="n">
        <v>5269</v>
      </c>
      <c r="D9" s="56" t="n">
        <v>5429</v>
      </c>
      <c r="E9" s="56" t="n">
        <v>160</v>
      </c>
    </row>
    <row r="10" ht="15" customHeight="1" s="29">
      <c r="A10" s="35" t="inlineStr">
        <is>
          <t>SMC-M½</t>
        </is>
      </c>
      <c r="B10" s="56" t="n">
        <v>5572</v>
      </c>
      <c r="C10" s="56" t="n">
        <v>5752</v>
      </c>
      <c r="D10" s="56" t="n">
        <v>5932</v>
      </c>
      <c r="E10" s="56" t="n">
        <v>180</v>
      </c>
    </row>
    <row r="11" ht="15" customHeight="1" s="29">
      <c r="A11" s="35" t="inlineStr">
        <is>
          <t>SMC-N</t>
        </is>
      </c>
      <c r="B11" s="56" t="n">
        <v>6233</v>
      </c>
      <c r="C11" s="56" t="n">
        <v>6433</v>
      </c>
      <c r="D11" s="56" t="n">
        <v>6633</v>
      </c>
      <c r="E11" s="56" t="n">
        <v>200</v>
      </c>
    </row>
    <row r="12" ht="15" customHeight="1" s="29">
      <c r="A12" s="35" t="inlineStr">
        <is>
          <t>SMC-N½</t>
        </is>
      </c>
      <c r="B12" s="56" t="n">
        <v>6905</v>
      </c>
      <c r="C12" s="56" t="n">
        <v>7135</v>
      </c>
      <c r="D12" s="56" t="n">
        <v>7365</v>
      </c>
      <c r="E12" s="56" t="n">
        <v>230</v>
      </c>
    </row>
    <row r="13" ht="15" customHeight="1" s="29">
      <c r="A13" s="35" t="inlineStr">
        <is>
          <t>SMC-O/P</t>
        </is>
      </c>
      <c r="B13" s="56" t="n">
        <v>7706</v>
      </c>
      <c r="C13" s="56" t="n">
        <v>7976</v>
      </c>
      <c r="D13" s="56" t="n">
        <v>8246</v>
      </c>
      <c r="E13" s="56" t="n">
        <v>270</v>
      </c>
    </row>
    <row r="14" ht="15" customHeight="1" s="29">
      <c r="A14" s="35" t="inlineStr">
        <is>
          <t>SMC-R1</t>
        </is>
      </c>
      <c r="B14" s="56" t="n">
        <v>9034</v>
      </c>
      <c r="C14" s="56" t="n">
        <v>9354</v>
      </c>
      <c r="D14" s="56" t="n">
        <v>9674</v>
      </c>
      <c r="E14" s="56" t="n">
        <v>320</v>
      </c>
    </row>
    <row r="15" ht="15" customHeight="1" s="29">
      <c r="A15" s="35" t="inlineStr">
        <is>
          <t>SMC-R2</t>
        </is>
      </c>
      <c r="B15" s="56" t="n">
        <v>10081</v>
      </c>
      <c r="C15" s="56" t="n">
        <v>10441</v>
      </c>
      <c r="D15" s="56" t="n">
        <v>10801</v>
      </c>
      <c r="E15" s="56" t="n">
        <v>360</v>
      </c>
    </row>
    <row r="16">
      <c r="A16" s="35" t="inlineStr">
        <is>
          <t>SMC-T</t>
        </is>
      </c>
      <c r="B16" s="56" t="n">
        <v>9034</v>
      </c>
      <c r="C16" s="56" t="n">
        <v>9354</v>
      </c>
      <c r="D16" s="56" t="n">
        <v>9674</v>
      </c>
      <c r="E16" s="56" t="n">
        <v>320</v>
      </c>
    </row>
    <row r="18" ht="15" customHeight="1" s="29"/>
    <row r="19">
      <c r="A19" s="38" t="inlineStr">
        <is>
          <t>Note: SMC-K ($127/month) can be added to any other SMC level</t>
        </is>
      </c>
    </row>
  </sheetData>
  <mergeCells count="2">
    <mergeCell ref="A1:E1"/>
    <mergeCell ref="A18:E1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2026-04-13T06:30:02Z</dcterms:created>
  <dcterms:modified xmlns:dcterms="http://purl.org/dc/terms/" xmlns:xsi="http://www.w3.org/2001/XMLSchema-instance" xsi:type="dcterms:W3CDTF">2026-04-14T04:21:03Z</dcterms:modified>
  <cp:revision>0</cp:revision>
</cp:coreProperties>
</file>