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alculator" sheetId="1" state="visible" r:id="rId1"/>
    <sheet xmlns:r="http://schemas.openxmlformats.org/officeDocument/2006/relationships" name="2026 Rate Table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color rgb="FFFFFFFF"/>
      <sz val="10"/>
    </font>
    <font>
      <name val="Cambria"/>
      <charset val="1"/>
      <family val="0"/>
      <color rgb="FF000000"/>
      <sz val="10"/>
    </font>
    <font>
      <name val="Cambria"/>
      <charset val="1"/>
      <family val="0"/>
      <b val="1"/>
      <color rgb="FFFFFFFF"/>
      <sz val="12"/>
    </font>
    <font>
      <name val="Cambria"/>
      <charset val="1"/>
      <family val="0"/>
      <b val="1"/>
      <sz val="12"/>
    </font>
    <font>
      <i val="1"/>
      <color rgb="000066CC"/>
      <sz val="10"/>
    </font>
    <font>
      <i val="1"/>
      <color rgb="000066CC"/>
      <sz val="9"/>
    </font>
  </fonts>
  <fills count="8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FFFF00"/>
        <bgColor rgb="FFFFFF00"/>
      </patternFill>
    </fill>
    <fill>
      <patternFill patternType="solid">
        <fgColor rgb="FFE94560"/>
        <bgColor rgb="FF993366"/>
      </patternFill>
    </fill>
    <fill>
      <patternFill patternType="solid">
        <fgColor rgb="FFFFFFCC"/>
        <bgColor rgb="FFFFFFFF"/>
      </patternFill>
    </fill>
    <fill>
      <patternFill patternType="solid">
        <fgColor rgb="00F2F2F2"/>
        <bgColor rgb="00F2F2F2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8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0" fontId="5" fillId="3" borderId="0" applyAlignment="1" pivotButton="0" quotePrefix="0" xfId="0">
      <alignment horizontal="left" vertical="center" wrapText="1"/>
    </xf>
    <xf numFmtId="164" fontId="6" fillId="4" borderId="0" applyAlignment="1" pivotButton="0" quotePrefix="0" xfId="0">
      <alignment horizontal="right" vertical="center"/>
    </xf>
    <xf numFmtId="0" fontId="6" fillId="4" borderId="0" applyAlignment="1" pivotButton="0" quotePrefix="0" xfId="0">
      <alignment horizontal="right" vertical="center"/>
    </xf>
    <xf numFmtId="164" fontId="6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  <xf numFmtId="165" fontId="6" fillId="0" borderId="0" applyAlignment="1" pivotButton="0" quotePrefix="0" xfId="0">
      <alignment horizontal="left" vertical="center"/>
    </xf>
    <xf numFmtId="0" fontId="7" fillId="5" borderId="0" applyAlignment="1" pivotButton="0" quotePrefix="0" xfId="0">
      <alignment horizontal="general" vertical="bottom"/>
    </xf>
    <xf numFmtId="165" fontId="8" fillId="6" borderId="0" applyAlignment="1" pivotButton="0" quotePrefix="0" xfId="0">
      <alignment horizontal="general" vertical="bottom"/>
    </xf>
    <xf numFmtId="0" fontId="4" fillId="3" borderId="0" applyAlignment="1" pivotButton="0" quotePrefix="0" xfId="0">
      <alignment horizontal="center" vertical="center" wrapText="1"/>
    </xf>
    <xf numFmtId="165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9" fillId="7" borderId="0" applyAlignment="1" pivotButton="0" quotePrefix="0" xfId="0">
      <alignment vertical="top" wrapText="1"/>
    </xf>
    <xf numFmtId="0" fontId="5" fillId="3" borderId="0" applyAlignment="1" pivotButton="0" quotePrefix="0" xfId="0">
      <alignment horizontal="left" vertical="center" wrapText="1"/>
    </xf>
    <xf numFmtId="164" fontId="6" fillId="4" borderId="0" applyAlignment="1" pivotButton="0" quotePrefix="0" xfId="0">
      <alignment horizontal="right" vertical="center"/>
    </xf>
    <xf numFmtId="0" fontId="6" fillId="4" borderId="0" applyAlignment="1" pivotButton="0" quotePrefix="0" xfId="0">
      <alignment horizontal="right" vertical="center"/>
    </xf>
    <xf numFmtId="164" fontId="6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  <xf numFmtId="165" fontId="6" fillId="0" borderId="0" applyAlignment="1" pivotButton="0" quotePrefix="0" xfId="0">
      <alignment horizontal="left" vertical="center"/>
    </xf>
    <xf numFmtId="0" fontId="7" fillId="5" borderId="0" applyAlignment="1" pivotButton="0" quotePrefix="0" xfId="0">
      <alignment horizontal="general" vertical="bottom"/>
    </xf>
    <xf numFmtId="165" fontId="8" fillId="6" borderId="0" applyAlignment="1" pivotButton="0" quotePrefix="0" xfId="0">
      <alignment horizontal="general" vertical="bottom"/>
    </xf>
    <xf numFmtId="0" fontId="4" fillId="3" borderId="0" applyAlignment="1" pivotButton="0" quotePrefix="0" xfId="0">
      <alignment horizontal="center" vertical="center" wrapText="1"/>
    </xf>
    <xf numFmtId="165" fontId="0" fillId="0" borderId="0" applyAlignment="1" pivotButton="0" quotePrefix="0" xfId="0">
      <alignment horizontal="general" vertical="bottom"/>
    </xf>
    <xf numFmtId="0" fontId="10" fillId="7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2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5" customWidth="1" style="13" min="1" max="1"/>
    <col width="20" customWidth="1" style="13" min="2" max="2"/>
  </cols>
  <sheetData>
    <row r="1" ht="24.75" customHeight="1" s="14">
      <c r="A1" s="15" t="inlineStr">
        <is>
          <t>PTSD Back Pay Calculator</t>
        </is>
      </c>
    </row>
    <row r="2">
      <c r="A2" s="27" t="inlineStr">
        <is>
          <t>Auto-calculated from effective date</t>
        </is>
      </c>
      <c r="B2" s="16" t="inlineStr"/>
      <c r="C2" s="16" t="inlineStr"/>
    </row>
    <row r="3" ht="15" customHeight="1" s="14"/>
    <row r="4" ht="15" customHeight="1" s="14">
      <c r="A4" s="17" t="inlineStr">
        <is>
          <t>INPUT SECTION</t>
        </is>
      </c>
    </row>
    <row r="5" ht="15" customHeight="1" s="14">
      <c r="A5" s="13" t="inlineStr">
        <is>
          <t>Intent to File Date</t>
        </is>
      </c>
      <c r="B5" s="18" t="n"/>
    </row>
    <row r="6" ht="15" customHeight="1" s="14">
      <c r="A6" s="13" t="inlineStr">
        <is>
          <t>Claim Filing Date</t>
        </is>
      </c>
      <c r="B6" s="18" t="n"/>
    </row>
    <row r="7" ht="15" customHeight="1" s="14">
      <c r="A7" s="13" t="inlineStr">
        <is>
          <t>Rating Decision Date</t>
        </is>
      </c>
      <c r="B7" s="18" t="n"/>
    </row>
    <row r="8" ht="15" customHeight="1" s="14">
      <c r="A8" s="13" t="inlineStr">
        <is>
          <t>Effective Date Assigned by VA</t>
        </is>
      </c>
      <c r="B8" s="18" t="n"/>
    </row>
    <row r="9" ht="15" customHeight="1" s="14">
      <c r="A9" s="13" t="inlineStr">
        <is>
          <t>Rating Percentage Assigned</t>
        </is>
      </c>
      <c r="B9" s="19" t="n"/>
    </row>
    <row r="10">
      <c r="A10" s="13" t="inlineStr">
        <is>
          <t>Previous Rating % (if increase)</t>
        </is>
      </c>
      <c r="B10" s="19" t="n"/>
    </row>
    <row r="12" ht="15" customHeight="1" s="14"/>
    <row r="13" ht="15" customHeight="1" s="14">
      <c r="A13" s="17" t="inlineStr">
        <is>
          <t>CALCULATION SECTION</t>
        </is>
      </c>
    </row>
    <row r="14" ht="15" customHeight="1" s="14">
      <c r="A14" s="13" t="inlineStr">
        <is>
          <t>Effective Date (ITF if within 1 year, otherwise claim date):</t>
        </is>
      </c>
      <c r="B14" s="20">
        <f>IF(B4="",B5,IF(B5-B4&lt;=365,B4,B5))</f>
        <v/>
      </c>
    </row>
    <row r="15" ht="15" customHeight="1" s="14">
      <c r="A15" s="13" t="inlineStr">
        <is>
          <t>Months of Retroactive Pay:</t>
        </is>
      </c>
      <c r="B15" s="21">
        <f>DATEDIF(B13,B6,"M")</f>
        <v/>
      </c>
    </row>
    <row r="16" ht="15" customHeight="1" s="14">
      <c r="A16" s="13" t="inlineStr">
        <is>
          <t>Monthly Compensation at New Rating:</t>
        </is>
      </c>
      <c r="B16" s="22">
        <f>IFERROR(IF(B8="","",VLOOKUP(B8,'2026 Rate Table'!A:B,2,FALSE())),"")</f>
        <v/>
      </c>
    </row>
    <row r="17" ht="15" customHeight="1" s="14">
      <c r="A17" s="13" t="inlineStr">
        <is>
          <t>Monthly Compensation at Previous Rating:</t>
        </is>
      </c>
      <c r="B17" s="22">
        <f>IFERROR(VLOOKUP(B9,'2026 Rate Table'!A:B,2,FALSE()),0)</f>
        <v/>
      </c>
    </row>
    <row r="18">
      <c r="A18" s="13" t="inlineStr">
        <is>
          <t>Monthly Increase:</t>
        </is>
      </c>
      <c r="B18" s="22">
        <f>IFERROR(IF(B9="","",VLOOKUP(B9,'2026 Rate Table'!A:B,2,FALSE())),"")</f>
        <v/>
      </c>
    </row>
    <row r="19" ht="15" customHeight="1" s="14"/>
    <row r="20">
      <c r="A20" s="23" t="inlineStr">
        <is>
          <t>TOTAL RETROACTIVE BACK PAY:</t>
        </is>
      </c>
      <c r="B20" s="24">
        <f>IFERROR(IF(OR(B15="",B17=""),"",(B15-B17)),"")</f>
        <v/>
      </c>
    </row>
    <row r="21" ht="15" customHeight="1" s="14"/>
    <row r="22">
      <c r="B22" s="13">
        <f>IFERROR(IF(OR(B14="",B19=""),"",(B14*B19)),"")</f>
        <v/>
      </c>
    </row>
  </sheetData>
  <mergeCells count="3">
    <mergeCell ref="A1:C1"/>
    <mergeCell ref="A3:C3"/>
    <mergeCell ref="A12:C1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B1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3" min="1" max="1"/>
    <col width="30" customWidth="1" style="13" min="2" max="2"/>
  </cols>
  <sheetData>
    <row r="1" ht="15" customHeight="1" s="14">
      <c r="A1" s="15" t="inlineStr">
        <is>
          <t>2026 VA Disability Compensation Rates</t>
        </is>
      </c>
    </row>
    <row r="2">
      <c r="A2" s="27" t="inlineStr">
        <is>
          <t>Enter 2026 va disability compensation rates</t>
        </is>
      </c>
      <c r="B2" s="16" t="inlineStr"/>
    </row>
    <row r="3" ht="26.25" customHeight="1" s="14"/>
    <row r="4" ht="15" customHeight="1" s="14">
      <c r="A4" s="25" t="inlineStr">
        <is>
          <t>Rating %</t>
        </is>
      </c>
      <c r="B4" s="25" t="inlineStr">
        <is>
          <t>Monthly Payment (Single Veteran)</t>
        </is>
      </c>
    </row>
    <row r="5" ht="15" customHeight="1" s="14">
      <c r="A5" s="13" t="inlineStr">
        <is>
          <t>10%</t>
        </is>
      </c>
      <c r="B5" s="26" t="n">
        <v>184.3</v>
      </c>
    </row>
    <row r="6" ht="15" customHeight="1" s="14">
      <c r="A6" s="13" t="inlineStr">
        <is>
          <t>20%</t>
        </is>
      </c>
      <c r="B6" s="26" t="n">
        <v>363.44</v>
      </c>
    </row>
    <row r="7" ht="15" customHeight="1" s="14">
      <c r="A7" s="13" t="inlineStr">
        <is>
          <t>30%</t>
        </is>
      </c>
      <c r="B7" s="26" t="n">
        <v>524.3099999999999</v>
      </c>
    </row>
    <row r="8" ht="15" customHeight="1" s="14">
      <c r="A8" s="13" t="inlineStr">
        <is>
          <t>40%</t>
        </is>
      </c>
      <c r="B8" s="26" t="n">
        <v>747.04</v>
      </c>
    </row>
    <row r="9" ht="15" customHeight="1" s="14">
      <c r="A9" s="13" t="inlineStr">
        <is>
          <t>50%</t>
        </is>
      </c>
      <c r="B9" s="26" t="n">
        <v>1103.47</v>
      </c>
    </row>
    <row r="10" ht="15" customHeight="1" s="14">
      <c r="A10" s="13" t="inlineStr">
        <is>
          <t>60%</t>
        </is>
      </c>
      <c r="B10" s="26" t="n">
        <v>1423.31</v>
      </c>
    </row>
    <row r="11" ht="15" customHeight="1" s="14">
      <c r="A11" s="13" t="inlineStr">
        <is>
          <t>70%</t>
        </is>
      </c>
      <c r="B11" s="26" t="n">
        <v>1758.97</v>
      </c>
    </row>
    <row r="12" ht="15" customHeight="1" s="14">
      <c r="A12" s="13" t="inlineStr">
        <is>
          <t>80%</t>
        </is>
      </c>
      <c r="B12" s="26" t="n">
        <v>2032.13</v>
      </c>
    </row>
    <row r="13" ht="15" customHeight="1" s="14">
      <c r="A13" s="13" t="inlineStr">
        <is>
          <t>90%</t>
        </is>
      </c>
      <c r="B13" s="26" t="n">
        <v>2288.89</v>
      </c>
    </row>
    <row r="14">
      <c r="A14" s="13" t="inlineStr">
        <is>
          <t>100%</t>
        </is>
      </c>
      <c r="B14" s="26" t="n">
        <v>3937.85</v>
      </c>
    </row>
  </sheetData>
  <mergeCells count="1">
    <mergeCell ref="A1:B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2026-04-13T04:24:34Z</dcterms:created>
  <dcterms:modified xmlns:dcterms="http://purl.org/dc/terms/" xmlns:xsi="http://www.w3.org/2001/XMLSchema-instance" xsi:type="dcterms:W3CDTF">2026-04-14T04:21:03Z</dcterms:modified>
  <cp:revision>0</cp:revision>
</cp:coreProperties>
</file>