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Rating Calculator" sheetId="1" state="visible" r:id="rId1"/>
    <sheet xmlns:r="http://schemas.openxmlformats.org/officeDocument/2006/relationships" name="DC 8100 Criteria" sheetId="2" state="visible" r:id="rId2"/>
  </sheets>
  <definedNames/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2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Cambria"/>
      <charset val="1"/>
      <family val="0"/>
      <b val="1"/>
      <color rgb="FFFFFFFF"/>
      <sz val="13"/>
    </font>
    <font>
      <name val="Cambria"/>
      <charset val="1"/>
      <family val="0"/>
      <b val="1"/>
      <color rgb="FFFFFFFF"/>
      <sz val="11"/>
    </font>
    <font>
      <name val="Cambria"/>
      <charset val="1"/>
      <family val="0"/>
      <b val="1"/>
      <sz val="12"/>
    </font>
    <font>
      <name val="Cambria"/>
      <charset val="1"/>
      <family val="0"/>
      <b val="1"/>
      <sz val="10"/>
    </font>
    <font>
      <name val="Cambria"/>
      <charset val="1"/>
      <family val="0"/>
      <b val="1"/>
      <sz val="11"/>
    </font>
    <font>
      <name val="Cambria"/>
      <charset val="1"/>
      <family val="0"/>
      <b val="1"/>
      <color rgb="FFFFFFFF"/>
      <sz val="10"/>
    </font>
    <font>
      <i val="1"/>
      <color rgb="000066CC"/>
      <sz val="10"/>
    </font>
    <font>
      <i val="1"/>
      <color rgb="000066CC"/>
      <sz val="9"/>
    </font>
  </fonts>
  <fills count="13">
    <fill>
      <patternFill/>
    </fill>
    <fill>
      <patternFill patternType="gray125"/>
    </fill>
    <fill>
      <patternFill patternType="solid">
        <fgColor rgb="FF1A1A2E"/>
        <bgColor rgb="FF0F3460"/>
      </patternFill>
    </fill>
    <fill>
      <patternFill patternType="solid">
        <fgColor rgb="FF0F3460"/>
        <bgColor rgb="FF1A1A2E"/>
      </patternFill>
    </fill>
    <fill>
      <patternFill patternType="solid">
        <fgColor rgb="FFFFFFCC"/>
        <bgColor rgb="FFFFFFFF"/>
      </patternFill>
    </fill>
    <fill>
      <patternFill patternType="solid">
        <fgColor rgb="FFE94560"/>
        <bgColor rgb="FF993366"/>
      </patternFill>
    </fill>
    <fill>
      <patternFill patternType="solid">
        <fgColor rgb="FF2D6A4F"/>
        <bgColor rgb="FF008080"/>
      </patternFill>
    </fill>
    <fill>
      <patternFill patternType="solid">
        <fgColor rgb="FFE8F5E9"/>
        <bgColor rgb="FFFFFFFF"/>
      </patternFill>
    </fill>
    <fill>
      <patternFill patternType="solid">
        <fgColor rgb="FFFFFFFF"/>
        <bgColor rgb="FFE8F5E9"/>
      </patternFill>
    </fill>
    <fill>
      <patternFill patternType="solid">
        <fgColor rgb="FFFFE0B2"/>
        <bgColor rgb="FFFFFF99"/>
      </patternFill>
    </fill>
    <fill>
      <patternFill patternType="solid">
        <fgColor rgb="FFC8E6C9"/>
        <bgColor rgb="FFE8F5E9"/>
      </patternFill>
    </fill>
    <fill>
      <patternFill patternType="solid">
        <fgColor rgb="00F2F2F2"/>
        <bgColor rgb="00F2F2F2"/>
      </patternFill>
    </fill>
    <fill>
      <patternFill patternType="solid">
        <fgColor rgb="00FFFDE7"/>
        <bgColor rgb="00FFFDE7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2">
    <xf numFmtId="0" fontId="0" fillId="0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general" vertical="bottom"/>
    </xf>
    <xf numFmtId="0" fontId="5" fillId="3" borderId="0" applyAlignment="1" pivotButton="0" quotePrefix="0" xfId="0">
      <alignment horizontal="general" vertical="bottom"/>
    </xf>
    <xf numFmtId="0" fontId="0" fillId="0" borderId="1" applyAlignment="1" pivotButton="0" quotePrefix="0" xfId="0">
      <alignment horizontal="general" vertical="bottom"/>
    </xf>
    <xf numFmtId="2" fontId="0" fillId="4" borderId="1" applyAlignment="1" pivotButton="0" quotePrefix="0" xfId="0">
      <alignment horizontal="center" vertical="bottom"/>
    </xf>
    <xf numFmtId="0" fontId="5" fillId="5" borderId="0" applyAlignment="1" pivotButton="0" quotePrefix="0" xfId="0">
      <alignment horizontal="general" vertical="bottom"/>
    </xf>
    <xf numFmtId="0" fontId="6" fillId="0" borderId="1" applyAlignment="1" pivotButton="0" quotePrefix="0" xfId="0">
      <alignment horizontal="center" vertical="bottom"/>
    </xf>
    <xf numFmtId="0" fontId="7" fillId="0" borderId="0" applyAlignment="1" pivotButton="0" quotePrefix="0" xfId="0">
      <alignment horizontal="general" vertical="bottom"/>
    </xf>
    <xf numFmtId="0" fontId="0" fillId="0" borderId="1" applyAlignment="1" pivotButton="0" quotePrefix="0" xfId="0">
      <alignment horizontal="left" vertical="bottom" wrapText="1"/>
    </xf>
    <xf numFmtId="0" fontId="5" fillId="6" borderId="0" applyAlignment="1" pivotButton="0" quotePrefix="0" xfId="0">
      <alignment horizontal="general" vertical="bottom"/>
    </xf>
    <xf numFmtId="1" fontId="0" fillId="0" borderId="1" applyAlignment="1" pivotButton="0" quotePrefix="0" xfId="0">
      <alignment horizontal="general" vertical="bottom"/>
    </xf>
    <xf numFmtId="0" fontId="8" fillId="0" borderId="1" applyAlignment="1" pivotButton="0" quotePrefix="0" xfId="0">
      <alignment horizontal="general" vertical="bottom"/>
    </xf>
    <xf numFmtId="1" fontId="6" fillId="7" borderId="1" applyAlignment="1" pivotButton="0" quotePrefix="0" xfId="0">
      <alignment horizontal="center" vertical="bottom"/>
    </xf>
    <xf numFmtId="164" fontId="0" fillId="0" borderId="1" applyAlignment="1" pivotButton="0" quotePrefix="0" xfId="0">
      <alignment horizontal="right" vertical="bottom"/>
    </xf>
    <xf numFmtId="0" fontId="9" fillId="2" borderId="1" applyAlignment="1" pivotButton="0" quotePrefix="0" xfId="0">
      <alignment horizontal="center" vertical="center" wrapText="1"/>
    </xf>
    <xf numFmtId="0" fontId="0" fillId="8" borderId="1" applyAlignment="1" pivotButton="0" quotePrefix="0" xfId="0">
      <alignment horizontal="left" vertical="top" wrapText="1"/>
    </xf>
    <xf numFmtId="0" fontId="0" fillId="4" borderId="1" applyAlignment="1" pivotButton="0" quotePrefix="0" xfId="0">
      <alignment horizontal="left" vertical="top" wrapText="1"/>
    </xf>
    <xf numFmtId="0" fontId="0" fillId="9" borderId="1" applyAlignment="1" pivotButton="0" quotePrefix="0" xfId="0">
      <alignment horizontal="left" vertical="top" wrapText="1"/>
    </xf>
    <xf numFmtId="0" fontId="0" fillId="10" borderId="1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2" borderId="0" applyAlignment="1" pivotButton="0" quotePrefix="0" xfId="0">
      <alignment horizontal="general" vertical="bottom"/>
    </xf>
    <xf numFmtId="0" fontId="10" fillId="11" borderId="0" applyAlignment="1" pivotButton="0" quotePrefix="0" xfId="0">
      <alignment vertical="top" wrapText="1"/>
    </xf>
    <xf numFmtId="0" fontId="5" fillId="3" borderId="0" applyAlignment="1" pivotButton="0" quotePrefix="0" xfId="0">
      <alignment horizontal="general" vertical="bottom"/>
    </xf>
    <xf numFmtId="0" fontId="0" fillId="0" borderId="1" applyAlignment="1" pivotButton="0" quotePrefix="0" xfId="0">
      <alignment horizontal="general" vertical="bottom"/>
    </xf>
    <xf numFmtId="2" fontId="0" fillId="4" borderId="1" applyAlignment="1" pivotButton="0" quotePrefix="0" xfId="0">
      <alignment horizontal="center" vertical="bottom"/>
    </xf>
    <xf numFmtId="0" fontId="5" fillId="5" borderId="0" applyAlignment="1" pivotButton="0" quotePrefix="0" xfId="0">
      <alignment horizontal="general" vertical="bottom"/>
    </xf>
    <xf numFmtId="0" fontId="6" fillId="0" borderId="1" applyAlignment="1" pivotButton="0" quotePrefix="0" xfId="0">
      <alignment horizontal="center" vertical="bottom"/>
    </xf>
    <xf numFmtId="0" fontId="7" fillId="0" borderId="0" applyAlignment="1" pivotButton="0" quotePrefix="0" xfId="0">
      <alignment horizontal="general" vertical="bottom"/>
    </xf>
    <xf numFmtId="0" fontId="0" fillId="0" borderId="1" applyAlignment="1" pivotButton="0" quotePrefix="0" xfId="0">
      <alignment horizontal="left" vertical="bottom" wrapText="1"/>
    </xf>
    <xf numFmtId="0" fontId="5" fillId="6" borderId="0" applyAlignment="1" pivotButton="0" quotePrefix="0" xfId="0">
      <alignment horizontal="general" vertical="bottom"/>
    </xf>
    <xf numFmtId="1" fontId="0" fillId="0" borderId="1" applyAlignment="1" pivotButton="0" quotePrefix="0" xfId="0">
      <alignment horizontal="general" vertical="bottom"/>
    </xf>
    <xf numFmtId="0" fontId="8" fillId="0" borderId="1" applyAlignment="1" pivotButton="0" quotePrefix="0" xfId="0">
      <alignment horizontal="general" vertical="bottom"/>
    </xf>
    <xf numFmtId="1" fontId="6" fillId="7" borderId="1" applyAlignment="1" pivotButton="0" quotePrefix="0" xfId="0">
      <alignment horizontal="center" vertical="bottom"/>
    </xf>
    <xf numFmtId="164" fontId="0" fillId="0" borderId="1" applyAlignment="1" pivotButton="0" quotePrefix="0" xfId="0">
      <alignment horizontal="right" vertical="bottom"/>
    </xf>
    <xf numFmtId="0" fontId="9" fillId="2" borderId="1" applyAlignment="1" pivotButton="0" quotePrefix="0" xfId="0">
      <alignment horizontal="center" vertical="center" wrapText="1"/>
    </xf>
    <xf numFmtId="0" fontId="0" fillId="8" borderId="1" applyAlignment="1" pivotButton="0" quotePrefix="0" xfId="0">
      <alignment horizontal="left" vertical="top" wrapText="1"/>
    </xf>
    <xf numFmtId="0" fontId="0" fillId="4" borderId="1" applyAlignment="1" pivotButton="0" quotePrefix="0" xfId="0">
      <alignment horizontal="left" vertical="top" wrapText="1"/>
    </xf>
    <xf numFmtId="0" fontId="0" fillId="9" borderId="1" applyAlignment="1" pivotButton="0" quotePrefix="0" xfId="0">
      <alignment horizontal="left" vertical="top" wrapText="1"/>
    </xf>
    <xf numFmtId="0" fontId="0" fillId="10" borderId="1" applyAlignment="1" pivotButton="0" quotePrefix="0" xfId="0">
      <alignment horizontal="left" vertical="top" wrapText="1"/>
    </xf>
    <xf numFmtId="0" fontId="11" fillId="11" borderId="0" applyAlignment="1" pivotButton="0" quotePrefix="0" xfId="0">
      <alignment vertical="top" wrapText="1"/>
    </xf>
    <xf numFmtId="0" fontId="0" fillId="12" borderId="1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2D6A4F"/>
      <rgbColor rgb="FFC0C0C0"/>
      <rgbColor rgb="FF808080"/>
      <rgbColor rgb="FF9999FF"/>
      <rgbColor rgb="FF993366"/>
      <rgbColor rgb="FFFFFFCC"/>
      <rgbColor rgb="FFE8F5E9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8E6C9"/>
      <rgbColor rgb="FFFFFF99"/>
      <rgbColor rgb="FF99CCFF"/>
      <rgbColor rgb="FFFF99CC"/>
      <rgbColor rgb="FFCC99FF"/>
      <rgbColor rgb="FFFFE0B2"/>
      <rgbColor rgb="FF3366FF"/>
      <rgbColor rgb="FF33CCCC"/>
      <rgbColor rgb="FF99CC00"/>
      <rgbColor rgb="FFFFCC00"/>
      <rgbColor rgb="FFFF9900"/>
      <rgbColor rgb="FFE94560"/>
      <rgbColor rgb="FF666699"/>
      <rgbColor rgb="FF969696"/>
      <rgbColor rgb="FF0F3460"/>
      <rgbColor rgb="FF339966"/>
      <rgbColor rgb="FF003300"/>
      <rgbColor rgb="FF333300"/>
      <rgbColor rgb="FF993300"/>
      <rgbColor rgb="FF993366"/>
      <rgbColor rgb="FF333399"/>
      <rgbColor rgb="FF1A1A2E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B28"/>
  <sheetViews>
    <sheetView showFormulas="0" showGridLines="1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35" customWidth="1" style="19" min="1" max="1"/>
    <col width="20" customWidth="1" style="19" min="2" max="2"/>
  </cols>
  <sheetData>
    <row r="1" ht="19.5" customHeight="1" s="20">
      <c r="A1" s="21" t="inlineStr">
        <is>
          <t>DC 8100 MIGRAINE RATING CALCULATOR</t>
        </is>
      </c>
    </row>
    <row r="2">
      <c r="A2" s="40" t="inlineStr">
        <is>
          <t>Enter dc 8100 migraine rating calculator</t>
        </is>
      </c>
      <c r="B2" s="22" t="inlineStr"/>
    </row>
    <row r="3" ht="15" customHeight="1" s="20"/>
    <row r="4" ht="15" customHeight="1" s="20">
      <c r="A4" s="23" t="inlineStr">
        <is>
          <t>INPUT SECTION</t>
        </is>
      </c>
    </row>
    <row r="5" ht="15" customHeight="1" s="20">
      <c r="A5" s="24" t="inlineStr">
        <is>
          <t>Average attacks per month</t>
        </is>
      </c>
      <c r="B5" s="25" t="n"/>
    </row>
    <row r="6" ht="15" customHeight="1" s="20">
      <c r="A6" s="24" t="inlineStr">
        <is>
          <t>Average completely prostrating attacks per month</t>
        </is>
      </c>
      <c r="B6" s="25" t="n"/>
    </row>
    <row r="7" ht="15" customHeight="1" s="20">
      <c r="A7" s="24" t="inlineStr">
        <is>
          <t>Average attack duration (hours)</t>
        </is>
      </c>
      <c r="B7" s="25" t="n"/>
    </row>
    <row r="8" ht="15" customHeight="1" s="20">
      <c r="A8" s="24" t="inlineStr">
        <is>
          <t>Average work days missed per month</t>
        </is>
      </c>
      <c r="B8" s="25" t="n"/>
    </row>
    <row r="9" ht="15" customHeight="1" s="20">
      <c r="A9" s="24" t="inlineStr">
        <is>
          <t>Average early departures per month</t>
        </is>
      </c>
      <c r="B9" s="25" t="n"/>
    </row>
    <row r="10">
      <c r="A10" s="24" t="inlineStr">
        <is>
          <t>Current VA combined rating (%)</t>
        </is>
      </c>
      <c r="B10" s="25" t="n"/>
    </row>
    <row r="11" ht="15" customHeight="1" s="20"/>
    <row r="12" ht="15" customHeight="1" s="20">
      <c r="A12" s="26" t="inlineStr">
        <is>
          <t>RATING PROJECTION</t>
        </is>
      </c>
    </row>
    <row r="13">
      <c r="A13" s="24" t="inlineStr">
        <is>
          <t>Projected DC 8100 Rating</t>
        </is>
      </c>
      <c r="B13" s="27">
        <f>IF(AND(B5&gt;=4, B7&gt;=3), "50%",
            IF(B5&gt;=1, "30%",
                IF(AND(B5&gt;=0.5, B5&lt;1), "10%",
                    "0%")))</f>
        <v/>
      </c>
    </row>
    <row r="14" ht="15" customHeight="1" s="20"/>
    <row r="15" ht="15" customHeight="1" s="20">
      <c r="A15" s="28" t="inlineStr">
        <is>
          <t>Criteria Met Checklist</t>
        </is>
      </c>
    </row>
    <row r="16" ht="15" customHeight="1" s="20">
      <c r="A16" s="24" t="inlineStr">
        <is>
          <t>Frequency threshold (≥0.5/month)</t>
        </is>
      </c>
      <c r="B16" s="27">
        <f>IF(B5&gt;=0.5, "✓", "✗")</f>
        <v/>
      </c>
    </row>
    <row r="17" ht="15" customHeight="1" s="20">
      <c r="A17" s="24" t="inlineStr">
        <is>
          <t>Prostrating component met</t>
        </is>
      </c>
      <c r="B17" s="27">
        <f>IF(B5&gt;0, "✓", "✗")</f>
        <v/>
      </c>
    </row>
    <row r="18">
      <c r="A18" s="24" t="inlineStr">
        <is>
          <t>Functional impact documented</t>
        </is>
      </c>
      <c r="B18" s="27">
        <f>IF(B7&gt;0, "✓", "✗")</f>
        <v/>
      </c>
    </row>
    <row r="19" ht="15" customHeight="1" s="20"/>
    <row r="20" ht="30" customHeight="1" s="20">
      <c r="A20" s="28" t="inlineStr">
        <is>
          <t>Gap Analysis</t>
        </is>
      </c>
    </row>
    <row r="21">
      <c r="A21" s="24" t="inlineStr">
        <is>
          <t>To reach next level, you need:</t>
        </is>
      </c>
      <c r="B21" s="29">
        <f>IF(ISNUMBER(SEARCH("50%",B12)), "Target achieved!",
            IF(ISNUMBER(SEARCH("30%",B12)), "Need ≥4 prostrating attacks/month AND ≥3 work days missed/month",
                IF(ISNUMBER(SEARCH("10%",B12)), "Need ≥1 prostrating attack per month",
                    "Need ≥0.5 prostrating attacks per month")))</f>
        <v/>
      </c>
    </row>
    <row r="23" ht="15" customHeight="1" s="20"/>
    <row r="24" ht="15" customHeight="1" s="20">
      <c r="A24" s="30" t="inlineStr">
        <is>
          <t>COMBINED RATING CALCULATOR</t>
        </is>
      </c>
    </row>
    <row r="25" ht="15" customHeight="1" s="20">
      <c r="A25" s="24" t="inlineStr">
        <is>
          <t>Current VA rating (%)</t>
        </is>
      </c>
      <c r="B25" s="31">
        <f>B9</f>
        <v/>
      </c>
    </row>
    <row r="26" ht="15" customHeight="1" s="20">
      <c r="A26" s="24" t="inlineStr">
        <is>
          <t>New migraine rating (%)</t>
        </is>
      </c>
      <c r="B26" s="31">
        <f>IF(ISNUMBER(SEARCH("50%",B12)), 50,
            IF(ISNUMBER(SEARCH("30%",B12)), 30,
                IF(ISNUMBER(SEARCH("10%",B12)), 10, 0)))</f>
        <v/>
      </c>
    </row>
    <row r="27" ht="15" customHeight="1" s="20">
      <c r="A27" s="32" t="inlineStr">
        <is>
          <t>Combined rating (%)</t>
        </is>
      </c>
      <c r="B27" s="33">
        <f>IF(B24=0, B25,
                ROUND((1-(1-B24/100)*(1-B25/100))*100/10,0)*10)</f>
        <v/>
      </c>
    </row>
    <row r="28">
      <c r="A28" s="24" t="inlineStr">
        <is>
          <t>Monthly compensation estimate</t>
        </is>
      </c>
      <c r="B28" s="34">
        <f>IF(B26&gt;=10, B26*11.97, 0)</f>
        <v/>
      </c>
    </row>
  </sheetData>
  <mergeCells count="4">
    <mergeCell ref="A3:B3"/>
    <mergeCell ref="A11:B11"/>
    <mergeCell ref="A1:B1"/>
    <mergeCell ref="A23:B23"/>
  </mergeCell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xl/worksheets/sheet2.xml><?xml version="1.0" encoding="utf-8"?>
<worksheet xmlns="http://schemas.openxmlformats.org/spreadsheetml/2006/main">
  <sheetPr filterMode="0">
    <outlinePr summaryBelow="1" summaryRight="1"/>
    <pageSetUpPr fitToPage="0"/>
  </sheetPr>
  <dimension ref="A1:E6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15" customWidth="1" style="19" min="1" max="1"/>
    <col width="35" customWidth="1" style="19" min="2" max="2"/>
    <col width="25" customWidth="1" style="19" min="3" max="4"/>
    <col width="30" customWidth="1" style="19" min="5" max="5"/>
  </cols>
  <sheetData>
    <row r="1" ht="24.75" customHeight="1" s="20">
      <c r="A1" s="35" t="inlineStr">
        <is>
          <t>Rating %</t>
        </is>
      </c>
      <c r="B1" s="35" t="inlineStr">
        <is>
          <t>Criteria Text</t>
        </is>
      </c>
      <c r="C1" s="35" t="inlineStr">
        <is>
          <t>Frequency Threshold</t>
        </is>
      </c>
      <c r="D1" s="35" t="inlineStr">
        <is>
          <t>Prostrating Requirement</t>
        </is>
      </c>
      <c r="E1" s="35" t="inlineStr">
        <is>
          <t>Economic Inadaptability</t>
        </is>
      </c>
    </row>
    <row r="2" ht="34.5" customHeight="1" s="20">
      <c r="A2" s="40" t="inlineStr">
        <is>
          <t>Enter rating % (0-100)</t>
        </is>
      </c>
      <c r="B2" s="40" t="inlineStr">
        <is>
          <t>Enter criteria text</t>
        </is>
      </c>
      <c r="C2" s="40" t="inlineStr">
        <is>
          <t>Enter frequency threshold</t>
        </is>
      </c>
      <c r="D2" s="40" t="inlineStr">
        <is>
          <t>Enter prostrating requirement</t>
        </is>
      </c>
      <c r="E2" s="40" t="inlineStr">
        <is>
          <t>Enter economic inadaptability</t>
        </is>
      </c>
    </row>
    <row r="3" ht="34.5" customHeight="1" s="20">
      <c r="A3" s="41" t="inlineStr">
        <is>
          <t>0%</t>
        </is>
      </c>
      <c r="B3" s="41" t="inlineStr">
        <is>
          <t>Less than characteristic</t>
        </is>
      </c>
      <c r="C3" s="41" t="inlineStr">
        <is>
          <t>&lt; 0.5/month</t>
        </is>
      </c>
      <c r="D3" s="41" t="inlineStr">
        <is>
          <t>None required</t>
        </is>
      </c>
      <c r="E3" s="41" t="inlineStr">
        <is>
          <t>None required</t>
        </is>
      </c>
    </row>
    <row r="4" ht="34.5" customHeight="1" s="20">
      <c r="A4" s="37" t="inlineStr">
        <is>
          <t>10%</t>
        </is>
      </c>
      <c r="B4" s="37" t="inlineStr">
        <is>
          <t>Characteristic prostrating averaging 1 in 2 months</t>
        </is>
      </c>
      <c r="C4" s="37" t="inlineStr">
        <is>
          <t>0.5-1/month</t>
        </is>
      </c>
      <c r="D4" s="37" t="inlineStr">
        <is>
          <t>Occasional</t>
        </is>
      </c>
      <c r="E4" s="37" t="inlineStr">
        <is>
          <t>Minimal</t>
        </is>
      </c>
    </row>
    <row r="5" ht="34.5" customHeight="1" s="20">
      <c r="A5" s="38" t="inlineStr">
        <is>
          <t>30%</t>
        </is>
      </c>
      <c r="B5" s="38" t="inlineStr">
        <is>
          <t>Prostrating attacks occurring more than once per month</t>
        </is>
      </c>
      <c r="C5" s="38" t="inlineStr">
        <is>
          <t>&gt;1/month</t>
        </is>
      </c>
      <c r="D5" s="38" t="inlineStr">
        <is>
          <t>Frequent</t>
        </is>
      </c>
      <c r="E5" s="38" t="inlineStr">
        <is>
          <t>Documented</t>
        </is>
      </c>
    </row>
    <row r="6">
      <c r="A6" s="39" t="inlineStr">
        <is>
          <t>50%</t>
        </is>
      </c>
      <c r="B6" s="39" t="inlineStr">
        <is>
          <t>Very frequent completely prostrating attacks productive of severe economic inadaptability</t>
        </is>
      </c>
      <c r="C6" s="39" t="inlineStr">
        <is>
          <t>≥4/month + ≥3 days/month missed</t>
        </is>
      </c>
      <c r="D6" s="39" t="inlineStr">
        <is>
          <t>Very frequent</t>
        </is>
      </c>
      <c r="E6" s="39" t="inlineStr">
        <is>
          <t>Severe</t>
        </is>
      </c>
    </row>
  </sheetData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:language xmlns:dc="http://purl.org/dc/elements/1.1/">en-US</dc:language>
  <dcterms:created xmlns:dcterms="http://purl.org/dc/terms/" xmlns:xsi="http://www.w3.org/2001/XMLSchema-instance" xsi:type="dcterms:W3CDTF">2026-04-13T05:56:46Z</dcterms:created>
  <dcterms:modified xmlns:dcterms="http://purl.org/dc/terms/" xmlns:xsi="http://www.w3.org/2001/XMLSchema-instance" xsi:type="dcterms:W3CDTF">2026-04-14T04:21:03Z</dcterms:modified>
  <cp:revision>0</cp:revision>
</cp:coreProperties>
</file>