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ervice Period Timeline" sheetId="1" state="visible" r:id="rId1"/>
    <sheet xmlns:r="http://schemas.openxmlformats.org/officeDocument/2006/relationships" name="Veteran Status Pathway" sheetId="2" state="visible" r:id="rId2"/>
    <sheet xmlns:r="http://schemas.openxmlformats.org/officeDocument/2006/relationships" name="Documents Checklist" sheetId="3" state="visible" r:id="rId3"/>
    <sheet xmlns:r="http://schemas.openxmlformats.org/officeDocument/2006/relationships" name="Back Pay Estimator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1"/>
    </font>
    <font>
      <name val="Cambria"/>
      <charset val="1"/>
      <family val="0"/>
      <b val="1"/>
      <sz val="11"/>
    </font>
    <font>
      <name val="Cambria"/>
      <charset val="1"/>
      <family val="0"/>
      <color rgb="FF0563C1"/>
      <sz val="11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0"/>
    </font>
    <font>
      <name val="Arial"/>
      <charset val="1"/>
      <family val="0"/>
      <b val="1"/>
      <color rgb="FF000000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94560"/>
        <bgColor rgb="FF993366"/>
      </patternFill>
    </fill>
    <fill>
      <patternFill patternType="solid">
        <fgColor rgb="FF2D6A4F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center" vertical="center"/>
    </xf>
    <xf numFmtId="9" fontId="6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165" fontId="12" fillId="6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3" fillId="7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center" vertical="center"/>
    </xf>
    <xf numFmtId="9" fontId="6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5" fontId="6" fillId="0" borderId="0" applyAlignment="1" pivotButton="0" quotePrefix="0" xfId="0">
      <alignment horizontal="general" vertical="bottom"/>
    </xf>
    <xf numFmtId="165" fontId="12" fillId="6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14" fillId="7" borderId="0" applyAlignment="1" pivotButton="0" quotePrefix="0" xfId="0">
      <alignment vertical="top" wrapText="1"/>
    </xf>
    <xf numFmtId="0" fontId="15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K3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" customWidth="1" style="16" min="1" max="1"/>
    <col width="14" customWidth="1" style="16" min="2" max="3"/>
    <col width="16" customWidth="1" style="16" min="4" max="5"/>
    <col width="18" customWidth="1" style="16" min="6" max="7"/>
    <col width="20" customWidth="1" style="16" min="8" max="8"/>
    <col width="18" customWidth="1" style="16" min="9" max="9"/>
    <col width="14" customWidth="1" style="16" min="10" max="10"/>
    <col width="20" customWidth="1" style="16" min="11" max="11"/>
  </cols>
  <sheetData>
    <row r="1" ht="17.25" customHeight="1" s="17">
      <c r="A1" s="18" t="inlineStr">
        <is>
          <t>Guard &amp; Reserve Duty Status Timeline Builder</t>
        </is>
      </c>
    </row>
    <row r="2">
      <c r="A2" s="33" t="inlineStr">
        <is>
          <t>Select: Complete, In Progress, or Not Started</t>
        </is>
      </c>
      <c r="B2" s="19" t="inlineStr"/>
      <c r="C2" s="19" t="inlineStr"/>
      <c r="D2" s="19" t="inlineStr"/>
      <c r="E2" s="19" t="inlineStr"/>
      <c r="F2" s="19" t="inlineStr"/>
      <c r="G2" s="19" t="inlineStr"/>
      <c r="H2" s="19" t="inlineStr"/>
      <c r="I2" s="19" t="inlineStr"/>
      <c r="J2" s="19" t="inlineStr"/>
      <c r="K2" s="19" t="inlineStr"/>
    </row>
    <row r="3" ht="39" customHeight="1" s="17">
      <c r="A3" s="34" t="inlineStr">
        <is>
          <t>In Progress</t>
        </is>
      </c>
    </row>
    <row r="4" ht="15" customHeight="1" s="17">
      <c r="A4" s="20" t="inlineStr">
        <is>
          <t>Period #</t>
        </is>
      </c>
      <c r="B4" s="20" t="inlineStr">
        <is>
          <t>Start Date</t>
        </is>
      </c>
      <c r="C4" s="20" t="inlineStr">
        <is>
          <t>End Date</t>
        </is>
      </c>
      <c r="D4" s="20" t="inlineStr">
        <is>
          <t>Branch/Component</t>
        </is>
      </c>
      <c r="E4" s="20" t="inlineStr">
        <is>
          <t>Unit</t>
        </is>
      </c>
      <c r="F4" s="20" t="inlineStr">
        <is>
          <t>Duty Status</t>
        </is>
      </c>
      <c r="G4" s="20" t="inlineStr">
        <is>
          <t>Legal Authority</t>
        </is>
      </c>
      <c r="H4" s="20" t="inlineStr">
        <is>
          <t>VA Jurisdiction</t>
        </is>
      </c>
      <c r="I4" s="20" t="inlineStr">
        <is>
          <t>Conditions Incurred</t>
        </is>
      </c>
      <c r="J4" s="20" t="inlineStr">
        <is>
          <t>Documentation Available?</t>
        </is>
      </c>
      <c r="K4" s="20" t="inlineStr">
        <is>
          <t>Notes</t>
        </is>
      </c>
    </row>
    <row r="5" ht="15" customHeight="1" s="17">
      <c r="A5" s="16" t="n">
        <v>1</v>
      </c>
      <c r="H5" s="21">
        <f>IF(OR(F4="Title 10 AD",F4="AGR-Title 10"),"Full",IF(OR(F4="ADT",F4="IDT"),"Limited-Direct Cause",IF(OR(F4="Title 32 502(f)",F4="AGR-Title 32"),"Requires Analysis",IF(F4="State Active Duty","None-Federal",IF(F4="Part-Time Guard/Reserve","None-Check 20yr","")))))</f>
        <v/>
      </c>
    </row>
    <row r="6" ht="15" customHeight="1" s="17">
      <c r="A6" s="16" t="n">
        <v>2</v>
      </c>
      <c r="H6" s="21">
        <f>IF(OR(F5="Title 10 AD",F5="AGR-Title 10"),"Full",IF(OR(F5="ADT",F5="IDT"),"Limited-Direct Cause",IF(OR(F5="Title 32 502(f)",F5="AGR-Title 32"),"Requires Analysis",IF(F5="State Active Duty","None-Federal",IF(F5="Part-Time Guard/Reserve","None-Check 20yr","")))))</f>
        <v/>
      </c>
    </row>
    <row r="7" ht="15" customHeight="1" s="17">
      <c r="A7" s="16" t="n">
        <v>3</v>
      </c>
      <c r="H7" s="21">
        <f>IF(OR(F6="Title 10 AD",F6="AGR-Title 10"),"Full",IF(OR(F6="ADT",F6="IDT"),"Limited-Direct Cause",IF(OR(F6="Title 32 502(f)",F6="AGR-Title 32"),"Requires Analysis",IF(F6="State Active Duty","None-Federal",IF(F6="Part-Time Guard/Reserve","None-Check 20yr","")))))</f>
        <v/>
      </c>
    </row>
    <row r="8" ht="15" customHeight="1" s="17">
      <c r="A8" s="16" t="n">
        <v>4</v>
      </c>
      <c r="H8" s="21">
        <f>IF(OR(F7="Title 10 AD",F7="AGR-Title 10"),"Full",IF(OR(F7="ADT",F7="IDT"),"Limited-Direct Cause",IF(OR(F7="Title 32 502(f)",F7="AGR-Title 32"),"Requires Analysis",IF(F7="State Active Duty","None-Federal",IF(F7="Part-Time Guard/Reserve","None-Check 20yr","")))))</f>
        <v/>
      </c>
    </row>
    <row r="9" ht="15" customHeight="1" s="17">
      <c r="A9" s="16" t="n">
        <v>5</v>
      </c>
      <c r="H9" s="21">
        <f>IF(OR(F8="Title 10 AD",F8="AGR-Title 10"),"Full",IF(OR(F8="ADT",F8="IDT"),"Limited-Direct Cause",IF(OR(F8="Title 32 502(f)",F8="AGR-Title 32"),"Requires Analysis",IF(F8="State Active Duty","None-Federal",IF(F8="Part-Time Guard/Reserve","None-Check 20yr","")))))</f>
        <v/>
      </c>
    </row>
    <row r="10" ht="15" customHeight="1" s="17">
      <c r="A10" s="16" t="n">
        <v>6</v>
      </c>
      <c r="H10" s="21">
        <f>IF(OR(F9="Title 10 AD",F9="AGR-Title 10"),"Full",IF(OR(F9="ADT",F9="IDT"),"Limited-Direct Cause",IF(OR(F9="Title 32 502(f)",F9="AGR-Title 32"),"Requires Analysis",IF(F9="State Active Duty","None-Federal",IF(F9="Part-Time Guard/Reserve","None-Check 20yr","")))))</f>
        <v/>
      </c>
    </row>
    <row r="11" ht="15" customHeight="1" s="17">
      <c r="A11" s="16" t="n">
        <v>7</v>
      </c>
      <c r="H11" s="21">
        <f>IF(OR(F10="Title 10 AD",F10="AGR-Title 10"),"Full",IF(OR(F10="ADT",F10="IDT"),"Limited-Direct Cause",IF(OR(F10="Title 32 502(f)",F10="AGR-Title 32"),"Requires Analysis",IF(F10="State Active Duty","None-Federal",IF(F10="Part-Time Guard/Reserve","None-Check 20yr","")))))</f>
        <v/>
      </c>
    </row>
    <row r="12" ht="15" customHeight="1" s="17">
      <c r="A12" s="16" t="n">
        <v>8</v>
      </c>
      <c r="H12" s="21">
        <f>IF(OR(F11="Title 10 AD",F11="AGR-Title 10"),"Full",IF(OR(F11="ADT",F11="IDT"),"Limited-Direct Cause",IF(OR(F11="Title 32 502(f)",F11="AGR-Title 32"),"Requires Analysis",IF(F11="State Active Duty","None-Federal",IF(F11="Part-Time Guard/Reserve","None-Check 20yr","")))))</f>
        <v/>
      </c>
    </row>
    <row r="13" ht="15" customHeight="1" s="17">
      <c r="A13" s="16" t="n">
        <v>9</v>
      </c>
      <c r="H13" s="21">
        <f>IF(OR(F12="Title 10 AD",F12="AGR-Title 10"),"Full",IF(OR(F12="ADT",F12="IDT"),"Limited-Direct Cause",IF(OR(F12="Title 32 502(f)",F12="AGR-Title 32"),"Requires Analysis",IF(F12="State Active Duty","None-Federal",IF(F12="Part-Time Guard/Reserve","None-Check 20yr","")))))</f>
        <v/>
      </c>
    </row>
    <row r="14" ht="15" customHeight="1" s="17">
      <c r="A14" s="16" t="n">
        <v>10</v>
      </c>
      <c r="H14" s="21">
        <f>IF(OR(F13="Title 10 AD",F13="AGR-Title 10"),"Full",IF(OR(F13="ADT",F13="IDT"),"Limited-Direct Cause",IF(OR(F13="Title 32 502(f)",F13="AGR-Title 32"),"Requires Analysis",IF(F13="State Active Duty","None-Federal",IF(F13="Part-Time Guard/Reserve","None-Check 20yr","")))))</f>
        <v/>
      </c>
    </row>
    <row r="15" ht="15" customHeight="1" s="17">
      <c r="A15" s="16" t="n">
        <v>11</v>
      </c>
      <c r="H15" s="21">
        <f>IF(OR(F14="Title 10 AD",F14="AGR-Title 10"),"Full",IF(OR(F14="ADT",F14="IDT"),"Limited-Direct Cause",IF(OR(F14="Title 32 502(f)",F14="AGR-Title 32"),"Requires Analysis",IF(F14="State Active Duty","None-Federal",IF(F14="Part-Time Guard/Reserve","None-Check 20yr","")))))</f>
        <v/>
      </c>
    </row>
    <row r="16" ht="15" customHeight="1" s="17">
      <c r="A16" s="16" t="n">
        <v>12</v>
      </c>
      <c r="H16" s="21">
        <f>IF(OR(F15="Title 10 AD",F15="AGR-Title 10"),"Full",IF(OR(F15="ADT",F15="IDT"),"Limited-Direct Cause",IF(OR(F15="Title 32 502(f)",F15="AGR-Title 32"),"Requires Analysis",IF(F15="State Active Duty","None-Federal",IF(F15="Part-Time Guard/Reserve","None-Check 20yr","")))))</f>
        <v/>
      </c>
    </row>
    <row r="17" ht="15" customHeight="1" s="17">
      <c r="A17" s="16" t="n">
        <v>13</v>
      </c>
      <c r="H17" s="21">
        <f>IF(OR(F16="Title 10 AD",F16="AGR-Title 10"),"Full",IF(OR(F16="ADT",F16="IDT"),"Limited-Direct Cause",IF(OR(F16="Title 32 502(f)",F16="AGR-Title 32"),"Requires Analysis",IF(F16="State Active Duty","None-Federal",IF(F16="Part-Time Guard/Reserve","None-Check 20yr","")))))</f>
        <v/>
      </c>
    </row>
    <row r="18" ht="15" customHeight="1" s="17">
      <c r="A18" s="16" t="n">
        <v>14</v>
      </c>
      <c r="H18" s="21">
        <f>IF(OR(F17="Title 10 AD",F17="AGR-Title 10"),"Full",IF(OR(F17="ADT",F17="IDT"),"Limited-Direct Cause",IF(OR(F17="Title 32 502(f)",F17="AGR-Title 32"),"Requires Analysis",IF(F17="State Active Duty","None-Federal",IF(F17="Part-Time Guard/Reserve","None-Check 20yr","")))))</f>
        <v/>
      </c>
    </row>
    <row r="19" ht="15" customHeight="1" s="17">
      <c r="A19" s="16" t="n">
        <v>15</v>
      </c>
      <c r="H19" s="21">
        <f>IF(OR(F18="Title 10 AD",F18="AGR-Title 10"),"Full",IF(OR(F18="ADT",F18="IDT"),"Limited-Direct Cause",IF(OR(F18="Title 32 502(f)",F18="AGR-Title 32"),"Requires Analysis",IF(F18="State Active Duty","None-Federal",IF(F18="Part-Time Guard/Reserve","None-Check 20yr","")))))</f>
        <v/>
      </c>
    </row>
    <row r="20" ht="15" customHeight="1" s="17">
      <c r="A20" s="16" t="n">
        <v>16</v>
      </c>
      <c r="H20" s="21">
        <f>IF(OR(F19="Title 10 AD",F19="AGR-Title 10"),"Full",IF(OR(F19="ADT",F19="IDT"),"Limited-Direct Cause",IF(OR(F19="Title 32 502(f)",F19="AGR-Title 32"),"Requires Analysis",IF(F19="State Active Duty","None-Federal",IF(F19="Part-Time Guard/Reserve","None-Check 20yr","")))))</f>
        <v/>
      </c>
    </row>
    <row r="21" ht="15" customHeight="1" s="17">
      <c r="A21" s="16" t="n">
        <v>17</v>
      </c>
      <c r="H21" s="21">
        <f>IF(OR(F20="Title 10 AD",F20="AGR-Title 10"),"Full",IF(OR(F20="ADT",F20="IDT"),"Limited-Direct Cause",IF(OR(F20="Title 32 502(f)",F20="AGR-Title 32"),"Requires Analysis",IF(F20="State Active Duty","None-Federal",IF(F20="Part-Time Guard/Reserve","None-Check 20yr","")))))</f>
        <v/>
      </c>
    </row>
    <row r="22" ht="15" customHeight="1" s="17">
      <c r="A22" s="16" t="n">
        <v>18</v>
      </c>
      <c r="H22" s="21">
        <f>IF(OR(F21="Title 10 AD",F21="AGR-Title 10"),"Full",IF(OR(F21="ADT",F21="IDT"),"Limited-Direct Cause",IF(OR(F21="Title 32 502(f)",F21="AGR-Title 32"),"Requires Analysis",IF(F21="State Active Duty","None-Federal",IF(F21="Part-Time Guard/Reserve","None-Check 20yr","")))))</f>
        <v/>
      </c>
    </row>
    <row r="23" ht="15" customHeight="1" s="17">
      <c r="A23" s="16" t="n">
        <v>19</v>
      </c>
      <c r="H23" s="21">
        <f>IF(OR(F22="Title 10 AD",F22="AGR-Title 10"),"Full",IF(OR(F22="ADT",F22="IDT"),"Limited-Direct Cause",IF(OR(F22="Title 32 502(f)",F22="AGR-Title 32"),"Requires Analysis",IF(F22="State Active Duty","None-Federal",IF(F22="Part-Time Guard/Reserve","None-Check 20yr","")))))</f>
        <v/>
      </c>
    </row>
    <row r="24">
      <c r="A24" s="16" t="n">
        <v>20</v>
      </c>
      <c r="H24" s="21">
        <f>IF(OR(F23="Title 10 AD",F23="AGR-Title 10"),"Full",IF(OR(F23="ADT",F23="IDT"),"Limited-Direct Cause",IF(OR(F23="Title 32 502(f)",F23="AGR-Title 32"),"Requires Analysis",IF(F23="State Active Duty","None-Federal",IF(F23="Part-Time Guard/Reserve","None-Check 20yr","")))))</f>
        <v/>
      </c>
    </row>
    <row r="26" ht="15" customHeight="1" s="17"/>
    <row r="27">
      <c r="A27" s="22" t="inlineStr">
        <is>
          <t>SUMMARY</t>
        </is>
      </c>
    </row>
    <row r="28" ht="15" customHeight="1" s="17"/>
    <row r="29" ht="15" customHeight="1" s="17">
      <c r="A29" s="16" t="inlineStr">
        <is>
          <t>Total Title 10 Days:</t>
        </is>
      </c>
      <c r="B29" s="21">
        <f>SUMIF(F4:F23,"Title 10 AD",E4:E23)+SUMIF(F4:F23,"AGR-Title 10",E4:E23)</f>
        <v/>
      </c>
    </row>
    <row r="30" ht="15" customHeight="1" s="17">
      <c r="A30" s="16" t="inlineStr">
        <is>
          <t>Total ADT Days:</t>
        </is>
      </c>
      <c r="B30" s="21">
        <f>SUMIF(F4:F23,"ADT",E4:E23)+SUMIF(F4:F23,"IDT",E4:E23)</f>
        <v/>
      </c>
    </row>
    <row r="31" ht="15" customHeight="1" s="17">
      <c r="A31" s="16" t="inlineStr">
        <is>
          <t>Total Service Periods:</t>
        </is>
      </c>
      <c r="B31" s="21">
        <f>COUNTA(F4:F23)</f>
        <v/>
      </c>
    </row>
    <row r="32">
      <c r="A32" s="16" t="inlineStr">
        <is>
          <t>Qualifying Periods:</t>
        </is>
      </c>
      <c r="B32" s="21">
        <f>COUNTIF(H4:H23,"Full")+COUNTIF(H4:H23,"Limited-Direct Cause")</f>
        <v/>
      </c>
    </row>
  </sheetData>
  <mergeCells count="1">
    <mergeCell ref="A1:K1"/>
  </mergeCells>
  <dataValidations count="2">
    <dataValidation sqref="F4:F23" showDropDown="0" showInputMessage="0" showErrorMessage="0" allowBlank="1" error="Please select from the list" type="list" errorStyle="stop" operator="between">
      <formula1>"Title 10 AD,ADT,IDT,Title 32 502(f),State Active Duty,AGR-Title 10,AGR-Title 32,Part-Time Guard/Reserve"</formula1>
      <formula2>0</formula2>
    </dataValidation>
    <dataValidation sqref="J4:J23" showDropDown="0" showInputMessage="0" showErrorMessage="0" allowBlank="1" error="Enter Y or N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6" min="1" max="1"/>
    <col width="25" customWidth="1" style="16" min="2" max="3"/>
  </cols>
  <sheetData>
    <row r="1" ht="17.25" customHeight="1" s="17">
      <c r="A1" s="18" t="inlineStr">
        <is>
          <t>Veteran Status Pathway Check</t>
        </is>
      </c>
    </row>
    <row r="2">
      <c r="A2" s="33" t="inlineStr">
        <is>
          <t>Select: Complete, In Progress, or Not Started</t>
        </is>
      </c>
      <c r="B2" s="19" t="inlineStr"/>
      <c r="C2" s="19" t="inlineStr"/>
    </row>
    <row r="3" ht="15" customHeight="1" s="17">
      <c r="A3" s="34" t="inlineStr">
        <is>
          <t>In Progress</t>
        </is>
      </c>
    </row>
    <row r="4" ht="15" customHeight="1" s="17">
      <c r="A4" s="22" t="inlineStr">
        <is>
          <t>PATH 1: 20-Year Retirement</t>
        </is>
      </c>
    </row>
    <row r="5" ht="15" customHeight="1" s="17">
      <c r="A5" s="16" t="inlineStr">
        <is>
          <t>Total Qualifying Years:</t>
        </is>
      </c>
      <c r="B5" s="23" t="n"/>
    </row>
    <row r="6">
      <c r="A6" s="16" t="inlineStr">
        <is>
          <t>Result:</t>
        </is>
      </c>
      <c r="B6" s="21">
        <f>IF(B4&gt;=20,"QUALIFIES","DOES NOT QUALIFY")</f>
        <v/>
      </c>
    </row>
    <row r="7" ht="15" customHeight="1" s="17"/>
    <row r="8" ht="15" customHeight="1" s="17">
      <c r="A8" s="22" t="inlineStr">
        <is>
          <t>PATH 2: Title 10 Activation</t>
        </is>
      </c>
    </row>
    <row r="9" ht="15" customHeight="1" s="17">
      <c r="A9" s="16" t="inlineStr">
        <is>
          <t>Any Title 10 Service? (Y/N):</t>
        </is>
      </c>
      <c r="B9" s="23" t="n"/>
    </row>
    <row r="10" ht="15" customHeight="1" s="17">
      <c r="A10" s="16" t="inlineStr">
        <is>
          <t>Honorable Discharge? (Y/N):</t>
        </is>
      </c>
      <c r="B10" s="23" t="n"/>
    </row>
    <row r="11">
      <c r="A11" s="16" t="inlineStr">
        <is>
          <t>Result:</t>
        </is>
      </c>
      <c r="B11" s="21">
        <f>IF(AND(B8="Y",B9="Y"),"QUALIFIES","DOES NOT QUALIFY")</f>
        <v/>
      </c>
    </row>
    <row r="12" ht="15" customHeight="1" s="17"/>
    <row r="13" ht="15" customHeight="1" s="17">
      <c r="A13" s="22" t="inlineStr">
        <is>
          <t>PATH 3: Disability During Training</t>
        </is>
      </c>
    </row>
    <row r="14" ht="15" customHeight="1" s="17">
      <c r="A14" s="16" t="inlineStr">
        <is>
          <t>Injured During ADT/IDT? (Y/N):</t>
        </is>
      </c>
      <c r="B14" s="23" t="n"/>
    </row>
    <row r="15" ht="15" customHeight="1" s="17">
      <c r="A15" s="16" t="inlineStr">
        <is>
          <t>Directly Caused by Training? (Y/N):</t>
        </is>
      </c>
      <c r="B15" s="23" t="n"/>
    </row>
    <row r="16" ht="15" customHeight="1" s="17">
      <c r="A16" s="16" t="inlineStr">
        <is>
          <t>Documented? (Y/N):</t>
        </is>
      </c>
      <c r="B16" s="23" t="n"/>
    </row>
    <row r="17">
      <c r="A17" s="16" t="inlineStr">
        <is>
          <t>Result:</t>
        </is>
      </c>
      <c r="B17" s="21">
        <f>IF(AND(B13="Y",B14="Y",B15="Y"),"QUALIFIES","DOES NOT QUALIFY")</f>
        <v/>
      </c>
    </row>
    <row r="18" ht="15" customHeight="1" s="17"/>
    <row r="19" ht="15" customHeight="1" s="17">
      <c r="A19" s="24" t="inlineStr">
        <is>
          <t>OVERALL VETERAN STATUS</t>
        </is>
      </c>
    </row>
    <row r="20">
      <c r="A20" s="25">
        <f>IF(OR(B5="QUALIFIES",B10="QUALIFIES",B16="QUALIFIES"),"VETERAN STATUS CONFIRMED","CONSULT VSO")</f>
        <v/>
      </c>
    </row>
  </sheetData>
  <mergeCells count="3">
    <mergeCell ref="A1:C1"/>
    <mergeCell ref="A18:C18"/>
    <mergeCell ref="A19:C19"/>
  </mergeCells>
  <dataValidations count="5">
    <dataValidation sqref="B8" showDropDown="0" showInputMessage="0" showErrorMessage="0" allowBlank="1" type="list" errorStyle="stop" operator="between">
      <formula1>"Y,N"</formula1>
      <formula2>0</formula2>
    </dataValidation>
    <dataValidation sqref="B9" showDropDown="0" showInputMessage="0" showErrorMessage="0" allowBlank="1" type="list" errorStyle="stop" operator="between">
      <formula1>"Y,N"</formula1>
      <formula2>0</formula2>
    </dataValidation>
    <dataValidation sqref="B13" showDropDown="0" showInputMessage="0" showErrorMessage="0" allowBlank="1" type="list" errorStyle="stop" operator="between">
      <formula1>"Y,N"</formula1>
      <formula2>0</formula2>
    </dataValidation>
    <dataValidation sqref="B14" showDropDown="0" showInputMessage="0" showErrorMessage="0" allowBlank="1" type="list" errorStyle="stop" operator="between">
      <formula1>"Y,N"</formula1>
      <formula2>0</formula2>
    </dataValidation>
    <dataValidation sqref="B15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6" min="1" max="1"/>
    <col width="12" customWidth="1" style="16" min="2" max="3"/>
    <col width="15" customWidth="1" style="16" min="4" max="4"/>
    <col width="20" customWidth="1" style="16" min="5" max="6"/>
  </cols>
  <sheetData>
    <row r="1" ht="17.25" customHeight="1" s="17">
      <c r="A1" s="18" t="inlineStr">
        <is>
          <t>Documents Checklist</t>
        </is>
      </c>
    </row>
    <row r="2">
      <c r="A2" s="33" t="inlineStr">
        <is>
          <t>Enter document name or type</t>
        </is>
      </c>
      <c r="B2" s="19" t="inlineStr"/>
      <c r="C2" s="19" t="inlineStr"/>
      <c r="D2" s="19" t="inlineStr"/>
      <c r="E2" s="19" t="inlineStr"/>
      <c r="F2" s="19" t="inlineStr"/>
    </row>
    <row r="3" ht="15" customHeight="1" s="17">
      <c r="A3" s="34" t="inlineStr">
        <is>
          <t>DD-214</t>
        </is>
      </c>
    </row>
    <row r="4" ht="15" customHeight="1" s="17">
      <c r="A4" s="20" t="inlineStr">
        <is>
          <t>Document</t>
        </is>
      </c>
      <c r="B4" s="20" t="inlineStr">
        <is>
          <t>Required?</t>
        </is>
      </c>
      <c r="C4" s="20" t="inlineStr">
        <is>
          <t>Have It?</t>
        </is>
      </c>
      <c r="D4" s="20" t="inlineStr">
        <is>
          <t>Date Obtained</t>
        </is>
      </c>
      <c r="E4" s="20" t="inlineStr">
        <is>
          <t>Location/Source</t>
        </is>
      </c>
      <c r="F4" s="20" t="inlineStr">
        <is>
          <t>Notes</t>
        </is>
      </c>
    </row>
    <row r="5" ht="15" customHeight="1" s="17">
      <c r="A5" s="16" t="inlineStr">
        <is>
          <t>DD-214 (Service Period 1)</t>
        </is>
      </c>
      <c r="C5" s="23" t="n"/>
    </row>
    <row r="6" ht="15" customHeight="1" s="17">
      <c r="A6" s="16" t="inlineStr">
        <is>
          <t>DD-214 (Service Period 2)</t>
        </is>
      </c>
      <c r="C6" s="23" t="n"/>
    </row>
    <row r="7" ht="15" customHeight="1" s="17">
      <c r="A7" s="16" t="inlineStr">
        <is>
          <t>DD-214 (Service Period 3)</t>
        </is>
      </c>
      <c r="C7" s="23" t="n"/>
    </row>
    <row r="8" ht="15" customHeight="1" s="17">
      <c r="A8" s="16" t="inlineStr">
        <is>
          <t>NGB-22</t>
        </is>
      </c>
      <c r="C8" s="23" t="n"/>
    </row>
    <row r="9" ht="15" customHeight="1" s="17">
      <c r="A9" s="16" t="inlineStr">
        <is>
          <t>Activation Orders (Period 1)</t>
        </is>
      </c>
      <c r="C9" s="23" t="n"/>
    </row>
    <row r="10" ht="15" customHeight="1" s="17">
      <c r="A10" s="16" t="inlineStr">
        <is>
          <t>Activation Orders (Period 2)</t>
        </is>
      </c>
      <c r="C10" s="23" t="n"/>
    </row>
    <row r="11" ht="15" customHeight="1" s="17">
      <c r="A11" s="16" t="inlineStr">
        <is>
          <t>Activation Orders (Period 3)</t>
        </is>
      </c>
      <c r="C11" s="23" t="n"/>
    </row>
    <row r="12" ht="15" customHeight="1" s="17">
      <c r="A12" s="16" t="inlineStr">
        <is>
          <t>Service Treatment Records</t>
        </is>
      </c>
      <c r="C12" s="23" t="n"/>
    </row>
    <row r="13" ht="15" customHeight="1" s="17">
      <c r="A13" s="16" t="inlineStr">
        <is>
          <t>Post-Service Medical Records</t>
        </is>
      </c>
      <c r="C13" s="23" t="n"/>
    </row>
    <row r="14" ht="15" customHeight="1" s="17">
      <c r="A14" s="16" t="inlineStr">
        <is>
          <t>Character of Discharge</t>
        </is>
      </c>
      <c r="C14" s="23" t="n"/>
    </row>
    <row r="15" ht="15" customHeight="1" s="17">
      <c r="A15" s="16" t="inlineStr">
        <is>
          <t>Line-of-Duty Determination</t>
        </is>
      </c>
      <c r="C15" s="23" t="n"/>
    </row>
    <row r="16" ht="15" customHeight="1" s="17">
      <c r="A16" s="16" t="inlineStr">
        <is>
          <t>Nexus Letter</t>
        </is>
      </c>
      <c r="C16" s="23" t="n"/>
    </row>
    <row r="17" ht="15" customHeight="1" s="17">
      <c r="A17" s="16" t="inlineStr">
        <is>
          <t>Personal Statement</t>
        </is>
      </c>
      <c r="C17" s="23" t="n"/>
    </row>
    <row r="18" ht="15" customHeight="1" s="17">
      <c r="A18" s="16" t="inlineStr">
        <is>
          <t>Buddy Statements</t>
        </is>
      </c>
      <c r="C18" s="23" t="n"/>
    </row>
    <row r="19" ht="15" customHeight="1" s="17">
      <c r="A19" s="16" t="inlineStr">
        <is>
          <t>Medical Exams (C&amp;P)</t>
        </is>
      </c>
      <c r="C19" s="23" t="n"/>
    </row>
    <row r="20" ht="15" customHeight="1" s="17">
      <c r="A20" s="16" t="inlineStr">
        <is>
          <t>VA Form 21-526EZ</t>
        </is>
      </c>
      <c r="C20" s="23" t="n"/>
    </row>
    <row r="21" ht="15" customHeight="1" s="17">
      <c r="A21" s="16" t="inlineStr">
        <is>
          <t>VA Form 21-4192</t>
        </is>
      </c>
      <c r="C21" s="23" t="n"/>
    </row>
    <row r="22" ht="15" customHeight="1" s="17">
      <c r="A22" s="16" t="inlineStr">
        <is>
          <t>Military Personnel Records</t>
        </is>
      </c>
      <c r="C22" s="23" t="n"/>
    </row>
    <row r="23" ht="15" customHeight="1" s="17">
      <c r="A23" s="16" t="inlineStr">
        <is>
          <t>Housing Records</t>
        </is>
      </c>
      <c r="C23" s="23" t="n"/>
    </row>
    <row r="24">
      <c r="A24" s="16" t="inlineStr">
        <is>
          <t>Employment History</t>
        </is>
      </c>
      <c r="C24" s="23" t="n"/>
    </row>
    <row r="25" ht="15" customHeight="1" s="17"/>
    <row r="26">
      <c r="A26" s="16" t="inlineStr">
        <is>
          <t>Completion %:</t>
        </is>
      </c>
      <c r="B26" s="26">
        <f>IFERROR(COUNTIF(C4:C23,"Y")/COUNTA(C4:C23),0)</f>
        <v/>
      </c>
    </row>
  </sheetData>
  <mergeCells count="1">
    <mergeCell ref="A1:F1"/>
  </mergeCells>
  <dataValidations count="20">
    <dataValidation sqref="C4" showDropDown="0" showInputMessage="0" showErrorMessage="0" allowBlank="1" type="list" errorStyle="stop" operator="between">
      <formula1>"Y,N"</formula1>
      <formula2>0</formula2>
    </dataValidation>
    <dataValidation sqref="C5" showDropDown="0" showInputMessage="0" showErrorMessage="0" allowBlank="1" type="list" errorStyle="stop" operator="between">
      <formula1>"Y,N"</formula1>
      <formula2>0</formula2>
    </dataValidation>
    <dataValidation sqref="C6" showDropDown="0" showInputMessage="0" showErrorMessage="0" allowBlank="1" type="list" errorStyle="stop" operator="between">
      <formula1>"Y,N"</formula1>
      <formula2>0</formula2>
    </dataValidation>
    <dataValidation sqref="C7" showDropDown="0" showInputMessage="0" showErrorMessage="0" allowBlank="1" type="list" errorStyle="stop" operator="between">
      <formula1>"Y,N"</formula1>
      <formula2>0</formula2>
    </dataValidation>
    <dataValidation sqref="C8" showDropDown="0" showInputMessage="0" showErrorMessage="0" allowBlank="1" type="list" errorStyle="stop" operator="between">
      <formula1>"Y,N"</formula1>
      <formula2>0</formula2>
    </dataValidation>
    <dataValidation sqref="C9" showDropDown="0" showInputMessage="0" showErrorMessage="0" allowBlank="1" type="list" errorStyle="stop" operator="between">
      <formula1>"Y,N"</formula1>
      <formula2>0</formula2>
    </dataValidation>
    <dataValidation sqref="C10" showDropDown="0" showInputMessage="0" showErrorMessage="0" allowBlank="1" type="list" errorStyle="stop" operator="between">
      <formula1>"Y,N"</formula1>
      <formula2>0</formula2>
    </dataValidation>
    <dataValidation sqref="C11" showDropDown="0" showInputMessage="0" showErrorMessage="0" allowBlank="1" type="list" errorStyle="stop" operator="between">
      <formula1>"Y,N"</formula1>
      <formula2>0</formula2>
    </dataValidation>
    <dataValidation sqref="C12" showDropDown="0" showInputMessage="0" showErrorMessage="0" allowBlank="1" type="list" errorStyle="stop" operator="between">
      <formula1>"Y,N"</formula1>
      <formula2>0</formula2>
    </dataValidation>
    <dataValidation sqref="C13" showDropDown="0" showInputMessage="0" showErrorMessage="0" allowBlank="1" type="list" errorStyle="stop" operator="between">
      <formula1>"Y,N"</formula1>
      <formula2>0</formula2>
    </dataValidation>
    <dataValidation sqref="C14" showDropDown="0" showInputMessage="0" showErrorMessage="0" allowBlank="1" type="list" errorStyle="stop" operator="between">
      <formula1>"Y,N"</formula1>
      <formula2>0</formula2>
    </dataValidation>
    <dataValidation sqref="C15" showDropDown="0" showInputMessage="0" showErrorMessage="0" allowBlank="1" type="list" errorStyle="stop" operator="between">
      <formula1>"Y,N"</formula1>
      <formula2>0</formula2>
    </dataValidation>
    <dataValidation sqref="C16" showDropDown="0" showInputMessage="0" showErrorMessage="0" allowBlank="1" type="list" errorStyle="stop" operator="between">
      <formula1>"Y,N"</formula1>
      <formula2>0</formula2>
    </dataValidation>
    <dataValidation sqref="C17" showDropDown="0" showInputMessage="0" showErrorMessage="0" allowBlank="1" type="list" errorStyle="stop" operator="between">
      <formula1>"Y,N"</formula1>
      <formula2>0</formula2>
    </dataValidation>
    <dataValidation sqref="C18" showDropDown="0" showInputMessage="0" showErrorMessage="0" allowBlank="1" type="list" errorStyle="stop" operator="between">
      <formula1>"Y,N"</formula1>
      <formula2>0</formula2>
    </dataValidation>
    <dataValidation sqref="C19" showDropDown="0" showInputMessage="0" showErrorMessage="0" allowBlank="1" type="list" errorStyle="stop" operator="between">
      <formula1>"Y,N"</formula1>
      <formula2>0</formula2>
    </dataValidation>
    <dataValidation sqref="C20" showDropDown="0" showInputMessage="0" showErrorMessage="0" allowBlank="1" type="list" errorStyle="stop" operator="between">
      <formula1>"Y,N"</formula1>
      <formula2>0</formula2>
    </dataValidation>
    <dataValidation sqref="C21" showDropDown="0" showInputMessage="0" showErrorMessage="0" allowBlank="1" type="list" errorStyle="stop" operator="between">
      <formula1>"Y,N"</formula1>
      <formula2>0</formula2>
    </dataValidation>
    <dataValidation sqref="C22" showDropDown="0" showInputMessage="0" showErrorMessage="0" allowBlank="1" type="list" errorStyle="stop" operator="between">
      <formula1>"Y,N"</formula1>
      <formula2>0</formula2>
    </dataValidation>
    <dataValidation sqref="C23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B3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6" min="1" max="1"/>
    <col width="20" customWidth="1" style="16" min="2" max="2"/>
  </cols>
  <sheetData>
    <row r="1" ht="17.25" customHeight="1" s="17">
      <c r="A1" s="18" t="inlineStr">
        <is>
          <t>Back Pay Estimator</t>
        </is>
      </c>
    </row>
    <row r="2">
      <c r="A2" s="33" t="inlineStr">
        <is>
          <t>Auto-calculated from effective date</t>
        </is>
      </c>
      <c r="B2" s="19" t="inlineStr"/>
    </row>
    <row r="3" ht="15" customHeight="1" s="17"/>
    <row r="4" ht="15" customHeight="1" s="17">
      <c r="A4" s="27" t="inlineStr">
        <is>
          <t>INPUTS</t>
        </is>
      </c>
    </row>
    <row r="5" ht="15" customHeight="1" s="17">
      <c r="A5" s="16" t="inlineStr">
        <is>
          <t>Rating %:</t>
        </is>
      </c>
      <c r="B5" s="23" t="n"/>
    </row>
    <row r="6" ht="15" customHeight="1" s="17">
      <c r="A6" s="16" t="inlineStr">
        <is>
          <t>Intent to File Date:</t>
        </is>
      </c>
      <c r="B6" s="28" t="n"/>
    </row>
    <row r="7" ht="15" customHeight="1" s="17">
      <c r="A7" s="16" t="inlineStr">
        <is>
          <t>Expected Decision Date:</t>
        </is>
      </c>
      <c r="B7" s="28" t="n"/>
    </row>
    <row r="8" ht="15" customHeight="1" s="17">
      <c r="A8" s="16" t="inlineStr">
        <is>
          <t>Dependents - Spouse? (Y/N):</t>
        </is>
      </c>
      <c r="B8" s="23" t="n"/>
    </row>
    <row r="9">
      <c r="A9" s="16" t="inlineStr">
        <is>
          <t>Number of Children:</t>
        </is>
      </c>
      <c r="B9" s="23" t="n"/>
    </row>
    <row r="10" ht="15" customHeight="1" s="17"/>
    <row r="11" ht="15" customHeight="1" s="17">
      <c r="A11" s="29" t="inlineStr">
        <is>
          <t>2026 COMPENSATION RATES (Monthly, No Dependents)</t>
        </is>
      </c>
    </row>
    <row r="12" ht="15" customHeight="1" s="17">
      <c r="A12" s="16" t="inlineStr">
        <is>
          <t>10%</t>
        </is>
      </c>
      <c r="B12" s="16" t="n">
        <v>176</v>
      </c>
    </row>
    <row r="13" ht="15" customHeight="1" s="17">
      <c r="A13" s="16" t="inlineStr">
        <is>
          <t>20%</t>
        </is>
      </c>
      <c r="B13" s="16" t="n">
        <v>342</v>
      </c>
    </row>
    <row r="14" ht="15" customHeight="1" s="17">
      <c r="A14" s="16" t="inlineStr">
        <is>
          <t>30%</t>
        </is>
      </c>
      <c r="B14" s="16" t="n">
        <v>524</v>
      </c>
    </row>
    <row r="15" ht="15" customHeight="1" s="17">
      <c r="A15" s="16" t="inlineStr">
        <is>
          <t>40%</t>
        </is>
      </c>
      <c r="B15" s="16" t="n">
        <v>735</v>
      </c>
    </row>
    <row r="16" ht="15" customHeight="1" s="17">
      <c r="A16" s="16" t="inlineStr">
        <is>
          <t>50%</t>
        </is>
      </c>
      <c r="B16" s="16" t="n">
        <v>981</v>
      </c>
    </row>
    <row r="17" ht="15" customHeight="1" s="17">
      <c r="A17" s="16" t="inlineStr">
        <is>
          <t>60%</t>
        </is>
      </c>
      <c r="B17" s="16" t="n">
        <v>1239</v>
      </c>
    </row>
    <row r="18" ht="15" customHeight="1" s="17">
      <c r="A18" s="16" t="inlineStr">
        <is>
          <t>70%</t>
        </is>
      </c>
      <c r="B18" s="16" t="n">
        <v>1536</v>
      </c>
    </row>
    <row r="19" ht="15" customHeight="1" s="17">
      <c r="A19" s="16" t="inlineStr">
        <is>
          <t>80%</t>
        </is>
      </c>
      <c r="B19" s="16" t="n">
        <v>1802</v>
      </c>
    </row>
    <row r="20" ht="15" customHeight="1" s="17">
      <c r="A20" s="16" t="inlineStr">
        <is>
          <t>90%</t>
        </is>
      </c>
      <c r="B20" s="16" t="n">
        <v>2086</v>
      </c>
    </row>
    <row r="21">
      <c r="A21" s="16" t="inlineStr">
        <is>
          <t>100%</t>
        </is>
      </c>
      <c r="B21" s="16" t="n">
        <v>3737</v>
      </c>
    </row>
    <row r="22" ht="15" customHeight="1" s="17"/>
    <row r="23" ht="15" customHeight="1" s="17">
      <c r="A23" s="27" t="inlineStr">
        <is>
          <t>CALCULATION</t>
        </is>
      </c>
    </row>
    <row r="24" ht="15" customHeight="1" s="17">
      <c r="A24" s="16" t="inlineStr">
        <is>
          <t>Months of Back Pay:</t>
        </is>
      </c>
      <c r="B24" s="21">
        <f>INT((B6-B5)/30)</f>
        <v/>
      </c>
    </row>
    <row r="25" ht="15" customHeight="1" s="17">
      <c r="A25" s="16" t="inlineStr">
        <is>
          <t>Estimated Monthly Amount:</t>
        </is>
      </c>
      <c r="B25" s="30">
        <f>IFERROR(VLOOKUP(B4,A11:B20,2,0),0)</f>
        <v/>
      </c>
    </row>
    <row r="26">
      <c r="A26" s="16" t="inlineStr">
        <is>
          <t>Estimated Back Pay:</t>
        </is>
      </c>
      <c r="B26" s="31">
        <f>IFERROR(B24*B23,0)</f>
        <v/>
      </c>
    </row>
    <row r="27" ht="15" customHeight="1" s="17"/>
    <row r="28" ht="15" customHeight="1" s="17">
      <c r="A28" s="22" t="inlineStr">
        <is>
          <t>FILING TIMELINE COMPARISON</t>
        </is>
      </c>
    </row>
    <row r="29" ht="15" customHeight="1" s="17">
      <c r="A29" s="27" t="inlineStr">
        <is>
          <t>Scenario</t>
        </is>
      </c>
      <c r="B29" s="27" t="inlineStr">
        <is>
          <t>Back Pay Lost</t>
        </is>
      </c>
    </row>
    <row r="30" ht="15" customHeight="1" s="17">
      <c r="A30" s="16" t="inlineStr">
        <is>
          <t>File Today</t>
        </is>
      </c>
      <c r="B30" s="16" t="inlineStr">
        <is>
          <t>$0</t>
        </is>
      </c>
    </row>
    <row r="31" ht="15" customHeight="1" s="17">
      <c r="A31" s="16" t="inlineStr">
        <is>
          <t>File in 3 Months</t>
        </is>
      </c>
      <c r="B31" s="32">
        <f>IFERROR(B24*3,0)</f>
        <v/>
      </c>
    </row>
    <row r="32">
      <c r="A32" s="16" t="inlineStr">
        <is>
          <t>File in 6 Months</t>
        </is>
      </c>
      <c r="B32" s="32">
        <f>IFERROR(B24*6,0)</f>
        <v/>
      </c>
    </row>
  </sheetData>
  <mergeCells count="1">
    <mergeCell ref="A1:B1"/>
  </mergeCells>
  <dataValidations count="2">
    <dataValidation sqref="B4" showDropDown="0" showInputMessage="0" showErrorMessage="0" allowBlank="1" type="list" errorStyle="stop" operator="between">
      <formula1>"0%,10%,20%,30%,40%,50%,60%,70%,80%,90%,100%"</formula1>
      <formula2>0</formula2>
    </dataValidation>
    <dataValidation sqref="B7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2026-04-13T07:39:23Z</dcterms:created>
  <dcterms:modified xmlns:dcterms="http://purl.org/dc/terms/" xmlns:xsi="http://www.w3.org/2001/XMLSchema-instance" xsi:type="dcterms:W3CDTF">2026-04-14T04:21:02Z</dcterms:modified>
  <cp:revision>0</cp:revision>
</cp:coreProperties>
</file>