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Benefits by Rating Level" sheetId="1" state="visible" r:id="rId1"/>
    <sheet xmlns:r="http://schemas.openxmlformats.org/officeDocument/2006/relationships" name="Education Benefits Comparison" sheetId="2" state="visible" r:id="rId2"/>
    <sheet xmlns:r="http://schemas.openxmlformats.org/officeDocument/2006/relationships" name="State Benefits Lookup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0563C1"/>
      <sz val="11"/>
    </font>
    <font>
      <name val="Cambria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Cambria"/>
      <charset val="1"/>
      <family val="0"/>
      <color rgb="FF0563C1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color rgb="FFFFFFFF"/>
      <sz val="9"/>
    </font>
    <font>
      <name val="Cambria"/>
      <charset val="1"/>
      <family val="0"/>
      <i val="1"/>
      <sz val="11"/>
    </font>
    <font>
      <name val="Cambria"/>
      <charset val="1"/>
      <family val="0"/>
      <b val="1"/>
      <sz val="10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9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bottom" wrapText="1"/>
    </xf>
    <xf numFmtId="0" fontId="11" fillId="3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13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4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9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bottom" wrapText="1"/>
    </xf>
    <xf numFmtId="0" fontId="11" fillId="3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5" fillId="5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5" min="1" max="1"/>
    <col width="20" customWidth="1" style="15" min="2" max="2"/>
    <col width="25" customWidth="1" style="15" min="3" max="3"/>
    <col width="30" customWidth="1" style="15" min="4" max="4"/>
  </cols>
  <sheetData>
    <row r="1" ht="17.35" customHeight="1" s="16">
      <c r="A1" s="17" t="inlineStr">
        <is>
          <t>Guard &amp; Reserve Benefits Eligibility Matrix</t>
        </is>
      </c>
    </row>
    <row r="2">
      <c r="A2" s="31" t="inlineStr">
        <is>
          <t>Enter guard &amp; reserve benefits eligibility matrix</t>
        </is>
      </c>
      <c r="B2" s="18" t="inlineStr"/>
      <c r="C2" s="18" t="inlineStr"/>
      <c r="D2" s="18" t="inlineStr"/>
    </row>
    <row r="3" ht="15" customHeight="1" s="16"/>
    <row r="4">
      <c r="A4" s="19" t="inlineStr">
        <is>
          <t>Your Combined Rating %:</t>
        </is>
      </c>
      <c r="B4" s="20" t="n"/>
    </row>
    <row r="5" ht="15" customHeight="1" s="16"/>
    <row r="6" ht="15" customHeight="1" s="16">
      <c r="A6" s="21" t="inlineStr">
        <is>
          <t>Benefit</t>
        </is>
      </c>
      <c r="B6" s="21" t="inlineStr">
        <is>
          <t>Eligible?</t>
        </is>
      </c>
      <c r="C6" s="21" t="inlineStr">
        <is>
          <t>How to Claim</t>
        </is>
      </c>
      <c r="D6" s="21" t="inlineStr">
        <is>
          <t>Notes</t>
        </is>
      </c>
    </row>
    <row r="7" ht="15" customHeight="1" s="16">
      <c r="A7" s="15" t="inlineStr">
        <is>
          <t>Monthly Compensation</t>
        </is>
      </c>
      <c r="B7" s="22">
        <f>IF(VALUE(B3)&gt;0,"YES","NO")</f>
        <v/>
      </c>
      <c r="C7" s="15" t="inlineStr">
        <is>
          <t>VA.gov or VSO</t>
        </is>
      </c>
      <c r="D7" s="23" t="inlineStr">
        <is>
          <t>Amount depends on rating</t>
        </is>
      </c>
    </row>
    <row r="8" ht="15" customHeight="1" s="16">
      <c r="A8" s="15" t="inlineStr">
        <is>
          <t>VA Healthcare (Priority Group)</t>
        </is>
      </c>
      <c r="B8" s="22">
        <f>IF(VALUE(B3)&gt;=50,"Group 1",IF(VALUE(B3)&gt;=30,"Group 2",IF(VALUE(B3)&gt;=10,"Group 3","Check Eligibility")))</f>
        <v/>
      </c>
      <c r="C8" s="15" t="inlineStr">
        <is>
          <t>Enroll at VA.gov</t>
        </is>
      </c>
      <c r="D8" s="23" t="inlineStr">
        <is>
          <t>Service-connected vets prioritized</t>
        </is>
      </c>
    </row>
    <row r="9" ht="15" customHeight="1" s="16">
      <c r="A9" s="15" t="inlineStr">
        <is>
          <t>Dental (Service-Connected)</t>
        </is>
      </c>
      <c r="B9" s="22">
        <f>IF(VALUE(B3)=100,"YES","NO")</f>
        <v/>
      </c>
      <c r="C9" s="15" t="inlineStr">
        <is>
          <t>VA Form 4136</t>
        </is>
      </c>
      <c r="D9" s="23" t="inlineStr">
        <is>
          <t>For 100% P&amp;T rating</t>
        </is>
      </c>
    </row>
    <row r="10" ht="15" customHeight="1" s="16">
      <c r="A10" s="15" t="inlineStr">
        <is>
          <t>VA Home Loan</t>
        </is>
      </c>
      <c r="B10" s="22">
        <f>IF(VALUE(B3)&gt;0,"YES","NO")</f>
        <v/>
      </c>
      <c r="C10" s="15" t="inlineStr">
        <is>
          <t>VA Lenders / VA.gov</t>
        </is>
      </c>
      <c r="D10" s="23" t="inlineStr">
        <is>
          <t>No funding fee if 100%</t>
        </is>
      </c>
    </row>
    <row r="11" ht="15" customHeight="1" s="16">
      <c r="A11" s="15" t="inlineStr">
        <is>
          <t>Funding Fee Exemption</t>
        </is>
      </c>
      <c r="B11" s="22">
        <f>IF(VALUE(B3)=100,"YES","NO")</f>
        <v/>
      </c>
      <c r="C11" s="15" t="inlineStr">
        <is>
          <t>Auto-applied at loan</t>
        </is>
      </c>
      <c r="D11" s="23" t="inlineStr">
        <is>
          <t>100% rating or disability</t>
        </is>
      </c>
    </row>
    <row r="12" ht="15" customHeight="1" s="16">
      <c r="A12" s="15" t="inlineStr">
        <is>
          <t>Property Tax Exemption</t>
        </is>
      </c>
      <c r="B12" s="22">
        <f>IF(VALUE(B3)&gt;=50,"YES - Check State","NO")</f>
        <v/>
      </c>
      <c r="C12" s="15" t="inlineStr">
        <is>
          <t>State Assessor/VA office</t>
        </is>
      </c>
      <c r="D12" s="23" t="inlineStr">
        <is>
          <t>Varies by state, 50%+ eligible</t>
        </is>
      </c>
    </row>
    <row r="13" ht="15" customHeight="1" s="16">
      <c r="A13" s="15" t="inlineStr">
        <is>
          <t>Chapter 33 Post-9/11 GI Bill</t>
        </is>
      </c>
      <c r="B13" s="22">
        <f>IF(VALUE(B3)&gt;0,"CHECK REQUIREMENTS","NO")</f>
        <v/>
      </c>
      <c r="C13" s="15" t="inlineStr">
        <is>
          <t>VA.gov or school</t>
        </is>
      </c>
      <c r="D13" s="23" t="inlineStr">
        <is>
          <t>Service length dependent</t>
        </is>
      </c>
    </row>
    <row r="14" ht="15" customHeight="1" s="16">
      <c r="A14" s="15" t="inlineStr">
        <is>
          <t>DEA Chapter 35 (Dependents)</t>
        </is>
      </c>
      <c r="B14" s="22">
        <f>IF(VALUE(B3)=100,"YES","NO")</f>
        <v/>
      </c>
      <c r="C14" s="15" t="inlineStr">
        <is>
          <t>Dependents file VA 22-5490</t>
        </is>
      </c>
      <c r="D14" s="23" t="inlineStr">
        <is>
          <t>P&amp;T 100% rating required</t>
        </is>
      </c>
    </row>
    <row r="15" ht="15" customHeight="1" s="16">
      <c r="A15" s="15" t="inlineStr">
        <is>
          <t>CHAMPVA</t>
        </is>
      </c>
      <c r="B15" s="22">
        <f>IF(VALUE(B3)=100,"YES","NO")</f>
        <v/>
      </c>
      <c r="C15" s="15" t="inlineStr">
        <is>
          <t>VA Form 10-10d</t>
        </is>
      </c>
      <c r="D15" s="23" t="inlineStr">
        <is>
          <t>Family coverage for P&amp;T 100%</t>
        </is>
      </c>
    </row>
    <row r="16" ht="15" customHeight="1" s="16">
      <c r="A16" s="15" t="inlineStr">
        <is>
          <t>Vocational Rehab (VR&amp;E)</t>
        </is>
      </c>
      <c r="B16" s="22">
        <f>IF(AND(VALUE(B3)&gt;=10,VALUE(B3)&lt;100),"MAYBE","CHECK")</f>
        <v/>
      </c>
      <c r="C16" s="15" t="inlineStr">
        <is>
          <t>VA Form 28-1900</t>
        </is>
      </c>
      <c r="D16" s="23" t="inlineStr">
        <is>
          <t>Requires employment obstacle</t>
        </is>
      </c>
    </row>
    <row r="17" ht="15" customHeight="1" s="16">
      <c r="A17" s="15" t="inlineStr">
        <is>
          <t>Supplemental Monthly Comp (SMC)</t>
        </is>
      </c>
      <c r="B17" s="22">
        <f>IF(VALUE(B3)&gt;=50,"CHECK CONDITIONS","NO")</f>
        <v/>
      </c>
      <c r="C17" s="15" t="inlineStr">
        <is>
          <t>VA Form 21-8940</t>
        </is>
      </c>
      <c r="D17" s="23" t="inlineStr">
        <is>
          <t>Specific conditions may qualify</t>
        </is>
      </c>
    </row>
    <row r="18">
      <c r="A18" s="15" t="inlineStr">
        <is>
          <t>State Benefits</t>
        </is>
      </c>
      <c r="B18" s="22">
        <f>"CHECK YOUR STATE"</f>
        <v/>
      </c>
      <c r="C18" s="15" t="inlineStr">
        <is>
          <t>State VA office</t>
        </is>
      </c>
      <c r="D18" s="23" t="inlineStr">
        <is>
          <t>Varies by location</t>
        </is>
      </c>
    </row>
  </sheetData>
  <mergeCells count="1">
    <mergeCell ref="A1:D1"/>
  </mergeCells>
  <dataValidations count="1">
    <dataValidation sqref="B3" showDropDown="0" showInputMessage="0" showErrorMessage="0" allowBlank="1" type="list" errorStyle="stop" operator="between">
      <formula1>"0%,10%,20%,30%,40%,50%,60%,70%,80%,90%,100%"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5" min="1" max="1"/>
    <col width="20" customWidth="1" style="15" min="2" max="4"/>
  </cols>
  <sheetData>
    <row r="1" ht="17.35" customHeight="1" s="16">
      <c r="A1" s="17" t="inlineStr">
        <is>
          <t>Education Benefits Comparison</t>
        </is>
      </c>
    </row>
    <row r="2">
      <c r="A2" s="31" t="inlineStr">
        <is>
          <t>Enter education benefits comparison</t>
        </is>
      </c>
      <c r="B2" s="18" t="inlineStr"/>
      <c r="C2" s="18" t="inlineStr"/>
      <c r="D2" s="18" t="inlineStr"/>
    </row>
    <row r="3" ht="15" customHeight="1" s="16"/>
    <row r="4" ht="15" customHeight="1" s="16">
      <c r="A4" s="15" t="inlineStr">
        <is>
          <t>Your Service Type:</t>
        </is>
      </c>
      <c r="B4" s="20" t="n"/>
    </row>
    <row r="5" ht="15" customHeight="1" s="16">
      <c r="A5" s="15" t="inlineStr">
        <is>
          <t>Months of Service:</t>
        </is>
      </c>
      <c r="B5" s="24" t="n"/>
    </row>
    <row r="6">
      <c r="A6" s="15" t="inlineStr">
        <is>
          <t>Current Rating %:</t>
        </is>
      </c>
      <c r="B6" s="20" t="n"/>
    </row>
    <row r="7" ht="23.85" customHeight="1" s="16"/>
    <row r="8" ht="23.85" customHeight="1" s="16">
      <c r="A8" s="25" t="inlineStr">
        <is>
          <t>Benefit/Feature</t>
        </is>
      </c>
      <c r="B8" s="25" t="inlineStr">
        <is>
          <t>Chapter 33 (Post-9/11)</t>
        </is>
      </c>
      <c r="C8" s="25" t="inlineStr">
        <is>
          <t>Chapter 1606 (MGIB-SR)</t>
        </is>
      </c>
      <c r="D8" s="25" t="inlineStr">
        <is>
          <t>Chapter 31 (VR&amp;E)</t>
        </is>
      </c>
    </row>
    <row r="9" ht="23.85" customHeight="1" s="16">
      <c r="A9" s="15" t="inlineStr">
        <is>
          <t>Tuition Coverage</t>
        </is>
      </c>
      <c r="B9" s="23" t="inlineStr">
        <is>
          <t>Up to $27,945/year (2026)</t>
        </is>
      </c>
      <c r="C9" s="23" t="inlineStr">
        <is>
          <t>Up to $550/month</t>
        </is>
      </c>
      <c r="D9" s="23" t="inlineStr">
        <is>
          <t>Yes - VR counselor determines</t>
        </is>
      </c>
    </row>
    <row r="10" ht="15" customHeight="1" s="16">
      <c r="A10" s="15" t="inlineStr">
        <is>
          <t>Housing Allowance (BAH)</t>
        </is>
      </c>
      <c r="B10" s="23" t="inlineStr">
        <is>
          <t>Yes - based on school location</t>
        </is>
      </c>
      <c r="C10" s="23" t="inlineStr">
        <is>
          <t>No BAH</t>
        </is>
      </c>
      <c r="D10" s="23" t="inlineStr">
        <is>
          <t>No BAH</t>
        </is>
      </c>
    </row>
    <row r="11" ht="23.85" customHeight="1" s="16">
      <c r="A11" s="15" t="inlineStr">
        <is>
          <t>Book Stipend</t>
        </is>
      </c>
      <c r="B11" s="23" t="inlineStr">
        <is>
          <t>$300/semester</t>
        </is>
      </c>
      <c r="C11" s="23" t="inlineStr">
        <is>
          <t>Included in monthly</t>
        </is>
      </c>
      <c r="D11" s="23" t="inlineStr">
        <is>
          <t>Included in plan</t>
        </is>
      </c>
    </row>
    <row r="12" ht="35.05" customHeight="1" s="16">
      <c r="A12" s="15" t="inlineStr">
        <is>
          <t>Entitlement Period</t>
        </is>
      </c>
      <c r="B12" s="23" t="inlineStr">
        <is>
          <t>36 months (transferable)</t>
        </is>
      </c>
      <c r="C12" s="23" t="inlineStr">
        <is>
          <t>36 months</t>
        </is>
      </c>
      <c r="D12" s="23" t="inlineStr">
        <is>
          <t>24 months max</t>
        </is>
      </c>
    </row>
    <row r="13" ht="15" customHeight="1" s="16">
      <c r="A13" s="15" t="inlineStr">
        <is>
          <t>Guard/Reserve Requirement</t>
        </is>
      </c>
      <c r="B13" s="23" t="inlineStr">
        <is>
          <t>At least 90 days active duty</t>
        </is>
      </c>
      <c r="C13" s="23" t="inlineStr">
        <is>
          <t>Used as Guard/Reserve member</t>
        </is>
      </c>
      <c r="D13" s="23" t="inlineStr">
        <is>
          <t>Service-connected disability</t>
        </is>
      </c>
    </row>
    <row r="14" ht="15" customHeight="1" s="16">
      <c r="A14" s="15" t="inlineStr">
        <is>
          <t>Chapter 35 for Dependents</t>
        </is>
      </c>
      <c r="B14" s="23" t="inlineStr">
        <is>
          <t>Yes if eligible</t>
        </is>
      </c>
      <c r="C14" s="23" t="inlineStr">
        <is>
          <t>No</t>
        </is>
      </c>
      <c r="D14" s="23" t="inlineStr">
        <is>
          <t>No</t>
        </is>
      </c>
    </row>
    <row r="15" ht="15" customHeight="1" s="16">
      <c r="A15" s="15" t="inlineStr">
        <is>
          <t>Eligible While Guard/Reserve?</t>
        </is>
      </c>
      <c r="B15" s="23" t="inlineStr">
        <is>
          <t>Yes, after separation</t>
        </is>
      </c>
      <c r="C15" s="23" t="inlineStr">
        <is>
          <t>Yes, while serving</t>
        </is>
      </c>
      <c r="D15" s="23" t="inlineStr">
        <is>
          <t>Yes, while serving</t>
        </is>
      </c>
    </row>
    <row r="16">
      <c r="A16" s="15" t="inlineStr">
        <is>
          <t>Recommendation</t>
        </is>
      </c>
      <c r="B16" s="26">
        <f>IF(B4&gt;=36,"BEST OPTION","COMPARE")</f>
        <v/>
      </c>
      <c r="C16" s="23" t="inlineStr">
        <is>
          <t>Limited options</t>
        </is>
      </c>
      <c r="D16" s="23" t="inlineStr">
        <is>
          <t>If disabled &amp; obstacle</t>
        </is>
      </c>
    </row>
  </sheetData>
  <mergeCells count="1">
    <mergeCell ref="A1:D1"/>
  </mergeCells>
  <dataValidations count="2">
    <dataValidation sqref="B3" showDropDown="0" showInputMessage="0" showErrorMessage="0" allowBlank="1" type="list" errorStyle="stop" operator="between">
      <formula1>"Title 10,AGR,Guard/Reserve"</formula1>
      <formula2>0</formula2>
    </dataValidation>
    <dataValidation sqref="B5" showDropDown="0" showInputMessage="0" showErrorMessage="0" allowBlank="1" type="list" errorStyle="stop" operator="between">
      <formula1>"0%,10%,20%,30%,40%,50%,60%,70%,80%,90%,100%"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5" min="1" max="1"/>
    <col width="18" customWidth="1" style="15" min="2" max="6"/>
  </cols>
  <sheetData>
    <row r="1" ht="17.35" customHeight="1" s="16">
      <c r="A1" s="17" t="inlineStr">
        <is>
          <t>State Benefits Lookup</t>
        </is>
      </c>
    </row>
    <row r="2">
      <c r="A2" s="31" t="inlineStr">
        <is>
          <t>Enter state benefits lookup</t>
        </is>
      </c>
      <c r="B2" s="18" t="inlineStr"/>
      <c r="C2" s="18" t="inlineStr"/>
      <c r="D2" s="18" t="inlineStr"/>
      <c r="E2" s="18" t="inlineStr"/>
      <c r="F2" s="18" t="inlineStr"/>
    </row>
    <row r="3" ht="15" customHeight="1" s="16"/>
    <row r="4">
      <c r="A4" s="19" t="inlineStr">
        <is>
          <t>Select Your State:</t>
        </is>
      </c>
      <c r="B4" s="20" t="n"/>
    </row>
    <row r="5" ht="15" customHeight="1" s="16"/>
    <row r="6" ht="15" customHeight="1" s="16">
      <c r="A6" s="27" t="inlineStr">
        <is>
          <t>Benefit Type</t>
        </is>
      </c>
    </row>
    <row r="7">
      <c r="A7" s="28" t="inlineStr">
        <is>
          <t>Varies by state</t>
        </is>
      </c>
    </row>
    <row r="8" ht="15" customHeight="1" s="16"/>
    <row r="9" ht="30" customHeight="1" s="16">
      <c r="A9" s="29" t="inlineStr">
        <is>
          <t>RESEARCH YOUR STATE BENEFITS</t>
        </is>
      </c>
    </row>
    <row r="10">
      <c r="A10" s="23" t="inlineStr">
        <is>
          <t>Each state offers different benefits for National Guard and Reserve members. Contact your state VA office for current details.</t>
        </is>
      </c>
    </row>
    <row r="11" ht="15" customHeight="1" s="16"/>
    <row r="12" ht="30" customHeight="1" s="16">
      <c r="A12" s="30" t="inlineStr">
        <is>
          <t>State VA Office Contact Information:</t>
        </is>
      </c>
    </row>
    <row r="13">
      <c r="A13" s="23" t="inlineStr">
        <is>
          <t>Note: Contact your state Adjutant General's office or State Veterans Affairs office for specific benefits in your state.</t>
        </is>
      </c>
    </row>
    <row r="14" ht="15" customHeight="1" s="16"/>
    <row r="15" ht="15" customHeight="1" s="16">
      <c r="A15" s="30" t="inlineStr">
        <is>
          <t>Common State Benefits (varies by location):</t>
        </is>
      </c>
    </row>
    <row r="16" ht="15" customHeight="1" s="16">
      <c r="A16" s="15" t="inlineStr">
        <is>
          <t>• Property Tax Exemption (typically 50%+ rating)</t>
        </is>
      </c>
    </row>
    <row r="17" ht="15" customHeight="1" s="16">
      <c r="A17" s="15" t="inlineStr">
        <is>
          <t>• State Income Tax Exemption (some states)</t>
        </is>
      </c>
    </row>
    <row r="18" ht="15" customHeight="1" s="16">
      <c r="A18" s="15" t="inlineStr">
        <is>
          <t>• Vehicle Registration Discounts/Waivers</t>
        </is>
      </c>
    </row>
    <row r="19" ht="15" customHeight="1" s="16">
      <c r="A19" s="15" t="inlineStr">
        <is>
          <t>• College Tuition Assistance Programs</t>
        </is>
      </c>
    </row>
    <row r="20" ht="15" customHeight="1" s="16">
      <c r="A20" s="15" t="inlineStr">
        <is>
          <t>• Employment Preference in State Jobs</t>
        </is>
      </c>
    </row>
    <row r="21" ht="15" customHeight="1" s="16">
      <c r="A21" s="15" t="inlineStr">
        <is>
          <t>• Housing Assistance Programs</t>
        </is>
      </c>
    </row>
    <row r="22" ht="15" customHeight="1" s="16">
      <c r="A22" s="15" t="inlineStr">
        <is>
          <t>• Veterans Preference in Licensing</t>
        </is>
      </c>
    </row>
    <row r="23">
      <c r="A23" s="15" t="inlineStr">
        <is>
          <t>• Hunting/Fishing License Discounts</t>
        </is>
      </c>
    </row>
  </sheetData>
  <mergeCells count="5">
    <mergeCell ref="A1:F1"/>
    <mergeCell ref="A9:F9"/>
    <mergeCell ref="A8:F8"/>
    <mergeCell ref="A6:F6"/>
    <mergeCell ref="A12:F12"/>
  </mergeCells>
  <dataValidations count="1">
    <dataValidation sqref="B3" showDropDown="0" showInputMessage="0" showErrorMessage="0" allowBlank="1" type="list" errorStyle="stop" operator="between">
      <formula1>"Alabama,Alaska,Arizona,Arkansas,California,Colorado,Connecticut,Delaware,Florida,Georgia,Hawaii,Idaho,Illinois,Indiana,Iowa,Kansas,Kentucky,Louisiana,Maine,Maryland,Massachusetts,Michigan,Minnesota,Mississippi,Missouri,Montana,Nebraska,Nevada,New Hampshir"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2026-04-13T07:40:35Z</dcterms:created>
  <dcterms:modified xmlns:dcterms="http://purl.org/dc/terms/" xmlns:xsi="http://www.w3.org/2001/XMLSchema-instance" xsi:type="dcterms:W3CDTF">2026-04-14T04:21:02Z</dcterms:modified>
  <cp:revision>0</cp:revision>
</cp:coreProperties>
</file>