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unctional Criteria" sheetId="1" state="visible" r:id="rId1"/>
    <sheet xmlns:r="http://schemas.openxmlformats.org/officeDocument/2006/relationships" name="PCAFC Tier Estimator" sheetId="2" state="visible" r:id="rId2"/>
    <sheet xmlns:r="http://schemas.openxmlformats.org/officeDocument/2006/relationships" name="Housebound Rating Calc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1A1A2E"/>
      <sz val="14"/>
    </font>
    <font>
      <name val="Cambria"/>
      <charset val="1"/>
      <family val="0"/>
      <i val="1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0000FF"/>
        <bgColor rgb="FF0000FF"/>
      </patternFill>
    </fill>
    <fill>
      <patternFill patternType="solid">
        <fgColor rgb="FFE8F4F8"/>
        <bgColor rgb="FFFFFFFF"/>
      </patternFill>
    </fill>
    <fill>
      <patternFill patternType="solid">
        <fgColor rgb="00F2F2F2"/>
        <bgColor rgb="00F2F2F2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11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0" fontId="9" fillId="2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0" fontId="10" fillId="0" borderId="0" applyAlignment="1" pivotButton="0" quotePrefix="0" xfId="0">
      <alignment horizontal="left" vertical="center" wrapText="1"/>
    </xf>
    <xf numFmtId="0" fontId="12" fillId="5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7" min="1" max="1"/>
    <col width="12" customWidth="1" style="17" min="2" max="2"/>
    <col width="30" customWidth="1" style="17" min="3" max="3"/>
    <col width="20" customWidth="1" style="17" min="4" max="4"/>
    <col width="15" customWidth="1" style="17" min="5" max="5"/>
    <col width="20" customWidth="1" style="17" min="6" max="6"/>
    <col width="15" customWidth="1" style="17" min="7" max="7"/>
  </cols>
  <sheetData>
    <row r="1" ht="17.25" customHeight="1" s="18">
      <c r="A1" s="19" t="inlineStr">
        <is>
          <t>VA Six Functional Criteria Assessment for A&amp;A</t>
        </is>
      </c>
    </row>
    <row r="2">
      <c r="A2" s="37" t="inlineStr">
        <is>
          <t>Enter va six functional criteria assessment for a&amp;a</t>
        </is>
      </c>
      <c r="B2" s="20" t="inlineStr"/>
      <c r="C2" s="20" t="inlineStr"/>
      <c r="D2" s="20" t="inlineStr"/>
      <c r="E2" s="20" t="inlineStr"/>
      <c r="F2" s="20" t="inlineStr"/>
      <c r="G2" s="20" t="inlineStr"/>
    </row>
    <row r="3" ht="15" customHeight="1" s="18"/>
    <row r="4">
      <c r="A4" s="21" t="inlineStr">
        <is>
          <t>Instructions: Rate veteran's functional capacity in each criteria. 1=Independent, 2=Minimal help needed, 3=Moderate help, 4=Dependent/Unable</t>
        </is>
      </c>
    </row>
    <row r="5" ht="26.25" customHeight="1" s="18"/>
    <row r="6" ht="34.5" customHeight="1" s="18">
      <c r="A6" s="22" t="inlineStr">
        <is>
          <t>Functional Criterion</t>
        </is>
      </c>
      <c r="B6" s="22" t="inlineStr">
        <is>
          <t>Rating (1-4)</t>
        </is>
      </c>
      <c r="C6" s="22" t="inlineStr">
        <is>
          <t>Evidence Examples</t>
        </is>
      </c>
      <c r="D6" s="22" t="inlineStr">
        <is>
          <t>Medical Documentation</t>
        </is>
      </c>
      <c r="E6" s="22" t="inlineStr">
        <is>
          <t>Testimony</t>
        </is>
      </c>
      <c r="F6" s="22" t="inlineStr">
        <is>
          <t>Score: 4=A&amp;A Eligible</t>
        </is>
      </c>
      <c r="G6" s="22" t="inlineStr">
        <is>
          <t>Notes</t>
        </is>
      </c>
    </row>
    <row r="7" ht="23.25" customHeight="1" s="18">
      <c r="A7" s="23" t="inlineStr">
        <is>
          <t>Dressing</t>
        </is>
      </c>
      <c r="B7" s="24" t="n"/>
      <c r="C7" s="25" t="inlineStr">
        <is>
          <t>Unable to dress independently; Needs assistance with buttons/zippers</t>
        </is>
      </c>
      <c r="D7" s="26" t="n"/>
      <c r="E7" s="26" t="n"/>
      <c r="F7" s="27">
        <f>IF(B6&gt;=4, "YES - A&amp;A", IF(B6&gt;=3, "LIKELY", "NO"))</f>
        <v/>
      </c>
      <c r="G7" s="26" t="n"/>
    </row>
    <row r="8" ht="23.25" customHeight="1" s="18">
      <c r="A8" s="23" t="inlineStr">
        <is>
          <t>Bathing</t>
        </is>
      </c>
      <c r="B8" s="24" t="n"/>
      <c r="C8" s="25" t="inlineStr">
        <is>
          <t>Cannot bathe without assistance; Needs help entering/exiting tub</t>
        </is>
      </c>
      <c r="D8" s="26" t="n"/>
      <c r="E8" s="26" t="n"/>
      <c r="F8" s="27">
        <f>IF(B7&gt;=4, "YES - A&amp;A", IF(B7&gt;=3, "LIKELY", "NO"))</f>
        <v/>
      </c>
      <c r="G8" s="26" t="n"/>
    </row>
    <row r="9" ht="34.5" customHeight="1" s="18">
      <c r="A9" s="23" t="inlineStr">
        <is>
          <t>Feeding</t>
        </is>
      </c>
      <c r="B9" s="24" t="n"/>
      <c r="C9" s="25" t="inlineStr">
        <is>
          <t>Cannot feed self safely; Needs cutting or assistance</t>
        </is>
      </c>
      <c r="D9" s="26" t="n"/>
      <c r="E9" s="26" t="n"/>
      <c r="F9" s="27">
        <f>IF(B8&gt;=4, "YES - A&amp;A", IF(B8&gt;=3, "LIKELY", "NO"))</f>
        <v/>
      </c>
      <c r="G9" s="26" t="n"/>
    </row>
    <row r="10" ht="34.5" customHeight="1" s="18">
      <c r="A10" s="23" t="inlineStr">
        <is>
          <t>Toileting</t>
        </is>
      </c>
      <c r="B10" s="24" t="n"/>
      <c r="C10" s="25" t="inlineStr">
        <is>
          <t>Incontinent or cannot use toilet independently; Needs assistance with hygiene</t>
        </is>
      </c>
      <c r="D10" s="26" t="n"/>
      <c r="E10" s="26" t="n"/>
      <c r="F10" s="27">
        <f>IF(B9&gt;=4, "YES - A&amp;A", IF(B9&gt;=3, "LIKELY", "NO"))</f>
        <v/>
      </c>
      <c r="G10" s="26" t="n"/>
    </row>
    <row r="11" ht="23.25" customHeight="1" s="18">
      <c r="A11" s="23" t="inlineStr">
        <is>
          <t>Adjusting Prosthetics/Orthotics</t>
        </is>
      </c>
      <c r="B11" s="24" t="n"/>
      <c r="C11" s="25" t="inlineStr">
        <is>
          <t>Cannot don/doff prosthetic safely; Needs help with assistive device adjustment</t>
        </is>
      </c>
      <c r="D11" s="26" t="n"/>
      <c r="E11" s="26" t="n"/>
      <c r="F11" s="27">
        <f>IF(B10&gt;=4, "YES - A&amp;A", IF(B10&gt;=3, "LIKELY", "NO"))</f>
        <v/>
      </c>
      <c r="G11" s="26" t="n"/>
    </row>
    <row r="12" ht="23.25" customHeight="1" s="18">
      <c r="A12" s="23" t="inlineStr">
        <is>
          <t>Protecting from Hazards</t>
        </is>
      </c>
      <c r="B12" s="24" t="n"/>
      <c r="C12" s="25" t="inlineStr">
        <is>
          <t>Cognitive impairment preventing safety awareness; Wandering risk</t>
        </is>
      </c>
      <c r="D12" s="26" t="n"/>
      <c r="E12" s="26" t="n"/>
      <c r="F12" s="27">
        <f>IF(B11&gt;=4, "YES - A&amp;A", IF(B11&gt;=3, "LIKELY", "NO"))</f>
        <v/>
      </c>
      <c r="G12" s="26" t="n"/>
    </row>
    <row r="13">
      <c r="A13" s="28" t="inlineStr">
        <is>
          <t>ASSESSMENT RESULT</t>
        </is>
      </c>
      <c r="B13" s="29">
        <f>COUNTIF(B6:B11, "&gt;=4")</f>
        <v/>
      </c>
      <c r="C13" s="30" t="inlineStr">
        <is>
          <t>A&amp;A-eligible criteria (3+ = likely A&amp;A eligible)</t>
        </is>
      </c>
    </row>
  </sheetData>
  <mergeCells count="2">
    <mergeCell ref="A3:G3"/>
    <mergeCell ref="A1:G1"/>
  </mergeCells>
  <conditionalFormatting sqref="B6:B12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conditionalFormatting sqref="F6:F12">
    <cfRule type="cellIs" rank="0" priority="23" equalAverage="0" operator="equal" aboveAverage="0" dxfId="0" text="" percent="0" bottom="0">
      <formula>"Complete"</formula>
    </cfRule>
    <cfRule type="cellIs" rank="0" priority="24" equalAverage="0" operator="equal" aboveAverage="0" dxfId="0" text="" percent="0" bottom="0">
      <formula>"Yes"</formula>
    </cfRule>
    <cfRule type="cellIs" rank="0" priority="25" equalAverage="0" operator="equal" aboveAverage="0" dxfId="0" text="" percent="0" bottom="0">
      <formula>"Eligible"</formula>
    </cfRule>
    <cfRule type="cellIs" rank="0" priority="26" equalAverage="0" operator="equal" aboveAverage="0" dxfId="0" text="" percent="0" bottom="0">
      <formula>"Pass"</formula>
    </cfRule>
    <cfRule type="cellIs" rank="0" priority="27" equalAverage="0" operator="equal" aboveAverage="0" dxfId="0" text="" percent="0" bottom="0">
      <formula>"Approved"</formula>
    </cfRule>
    <cfRule type="cellIs" rank="0" priority="28" equalAverage="0" operator="equal" aboveAverage="0" dxfId="0" text="" percent="0" bottom="0">
      <formula>"Accepted"</formula>
    </cfRule>
    <cfRule type="cellIs" rank="0" priority="29" equalAverage="0" operator="equal" aboveAverage="0" dxfId="0" text="" percent="0" bottom="0">
      <formula>"True"</formula>
    </cfRule>
    <cfRule type="cellIs" rank="0" priority="30" equalAverage="0" operator="equal" aboveAverage="0" dxfId="1" text="" percent="0" bottom="0">
      <formula>"Incomplete"</formula>
    </cfRule>
    <cfRule type="cellIs" rank="0" priority="31" equalAverage="0" operator="equal" aboveAverage="0" dxfId="1" text="" percent="0" bottom="0">
      <formula>"No"</formula>
    </cfRule>
    <cfRule type="cellIs" rank="0" priority="32" equalAverage="0" operator="equal" aboveAverage="0" dxfId="1" text="" percent="0" bottom="0">
      <formula>"Not eligible"</formula>
    </cfRule>
    <cfRule type="cellIs" rank="0" priority="33" equalAverage="0" operator="equal" aboveAverage="0" dxfId="1" text="" percent="0" bottom="0">
      <formula>"Fail"</formula>
    </cfRule>
    <cfRule type="cellIs" rank="0" priority="34" equalAverage="0" operator="equal" aboveAverage="0" dxfId="1" text="" percent="0" bottom="0">
      <formula>"Rejected"</formula>
    </cfRule>
    <cfRule type="cellIs" rank="0" priority="35" equalAverage="0" operator="equal" aboveAverage="0" dxfId="1" text="" percent="0" bottom="0">
      <formula>"Denied"</formula>
    </cfRule>
    <cfRule type="cellIs" rank="0" priority="36" equalAverage="0" operator="equal" aboveAverage="0" dxfId="1" text="" percent="0" bottom="0">
      <formula>"False"</formula>
    </cfRule>
    <cfRule type="cellIs" rank="0" priority="37" equalAverage="0" operator="equal" aboveAverage="0" dxfId="2" text="" percent="0" bottom="0">
      <formula>"In progress"</formula>
    </cfRule>
    <cfRule type="cellIs" rank="0" priority="38" equalAverage="0" operator="equal" aboveAverage="0" dxfId="2" text="" percent="0" bottom="0">
      <formula>"Pending"</formula>
    </cfRule>
    <cfRule type="cellIs" rank="0" priority="39" equalAverage="0" operator="equal" aboveAverage="0" dxfId="2" text="" percent="0" bottom="0">
      <formula>"Partial"</formula>
    </cfRule>
    <cfRule type="cellIs" rank="0" priority="40" equalAverage="0" operator="equal" aboveAverage="0" dxfId="2" text="" percent="0" bottom="0">
      <formula>"In-progress"</formula>
    </cfRule>
    <cfRule type="cellIs" rank="0" priority="41" equalAverage="0" operator="equal" aboveAverage="0" dxfId="2" text="" percent="0" bottom="0">
      <formula>"Under review"</formula>
    </cfRule>
    <cfRule type="cellIs" rank="0" priority="42" equalAverage="0" operator="equal" aboveAverage="0" dxfId="0" text="" percent="0" bottom="0">
      <formula>"Yes"</formula>
    </cfRule>
    <cfRule type="cellIs" rank="0" priority="43" equalAverage="0" operator="equal" aboveAverage="0" dxfId="1" text="" percent="0" bottom="0">
      <formula>"No"</formula>
    </cfRule>
  </conditionalFormatting>
  <conditionalFormatting sqref="G6:G12">
    <cfRule type="cellIs" rank="0" priority="44" equalAverage="0" operator="equal" aboveAverage="0" dxfId="0" text="" percent="0" bottom="0">
      <formula>"Complete"</formula>
    </cfRule>
    <cfRule type="cellIs" rank="0" priority="45" equalAverage="0" operator="equal" aboveAverage="0" dxfId="0" text="" percent="0" bottom="0">
      <formula>"Yes"</formula>
    </cfRule>
    <cfRule type="cellIs" rank="0" priority="46" equalAverage="0" operator="equal" aboveAverage="0" dxfId="0" text="" percent="0" bottom="0">
      <formula>"Eligible"</formula>
    </cfRule>
    <cfRule type="cellIs" rank="0" priority="47" equalAverage="0" operator="equal" aboveAverage="0" dxfId="0" text="" percent="0" bottom="0">
      <formula>"Pass"</formula>
    </cfRule>
    <cfRule type="cellIs" rank="0" priority="48" equalAverage="0" operator="equal" aboveAverage="0" dxfId="0" text="" percent="0" bottom="0">
      <formula>"Approved"</formula>
    </cfRule>
    <cfRule type="cellIs" rank="0" priority="49" equalAverage="0" operator="equal" aboveAverage="0" dxfId="0" text="" percent="0" bottom="0">
      <formula>"Accepted"</formula>
    </cfRule>
    <cfRule type="cellIs" rank="0" priority="50" equalAverage="0" operator="equal" aboveAverage="0" dxfId="0" text="" percent="0" bottom="0">
      <formula>"True"</formula>
    </cfRule>
    <cfRule type="cellIs" rank="0" priority="51" equalAverage="0" operator="equal" aboveAverage="0" dxfId="1" text="" percent="0" bottom="0">
      <formula>"Incomplete"</formula>
    </cfRule>
    <cfRule type="cellIs" rank="0" priority="52" equalAverage="0" operator="equal" aboveAverage="0" dxfId="1" text="" percent="0" bottom="0">
      <formula>"No"</formula>
    </cfRule>
    <cfRule type="cellIs" rank="0" priority="53" equalAverage="0" operator="equal" aboveAverage="0" dxfId="1" text="" percent="0" bottom="0">
      <formula>"Not eligible"</formula>
    </cfRule>
    <cfRule type="cellIs" rank="0" priority="54" equalAverage="0" operator="equal" aboveAverage="0" dxfId="1" text="" percent="0" bottom="0">
      <formula>"Fail"</formula>
    </cfRule>
    <cfRule type="cellIs" rank="0" priority="55" equalAverage="0" operator="equal" aboveAverage="0" dxfId="1" text="" percent="0" bottom="0">
      <formula>"Rejected"</formula>
    </cfRule>
    <cfRule type="cellIs" rank="0" priority="56" equalAverage="0" operator="equal" aboveAverage="0" dxfId="1" text="" percent="0" bottom="0">
      <formula>"Denied"</formula>
    </cfRule>
    <cfRule type="cellIs" rank="0" priority="57" equalAverage="0" operator="equal" aboveAverage="0" dxfId="1" text="" percent="0" bottom="0">
      <formula>"False"</formula>
    </cfRule>
    <cfRule type="cellIs" rank="0" priority="58" equalAverage="0" operator="equal" aboveAverage="0" dxfId="2" text="" percent="0" bottom="0">
      <formula>"In progress"</formula>
    </cfRule>
    <cfRule type="cellIs" rank="0" priority="59" equalAverage="0" operator="equal" aboveAverage="0" dxfId="2" text="" percent="0" bottom="0">
      <formula>"Pending"</formula>
    </cfRule>
    <cfRule type="cellIs" rank="0" priority="60" equalAverage="0" operator="equal" aboveAverage="0" dxfId="2" text="" percent="0" bottom="0">
      <formula>"Partial"</formula>
    </cfRule>
    <cfRule type="cellIs" rank="0" priority="61" equalAverage="0" operator="equal" aboveAverage="0" dxfId="2" text="" percent="0" bottom="0">
      <formula>"In-progress"</formula>
    </cfRule>
    <cfRule type="cellIs" rank="0" priority="62" equalAverage="0" operator="equal" aboveAverage="0" dxfId="2" text="" percent="0" bottom="0">
      <formula>"Under review"</formula>
    </cfRule>
  </conditionalFormatting>
  <conditionalFormatting sqref="C6:C12">
    <cfRule type="cellIs" rank="0" priority="63" equalAverage="0" operator="equal" aboveAverage="0" dxfId="0" text="" percent="0" bottom="0">
      <formula>"Yes"</formula>
    </cfRule>
    <cfRule type="cellIs" rank="0" priority="64" equalAverage="0" operator="equal" aboveAverage="0" dxfId="1" text="" percent="0" bottom="0">
      <formula>"No"</formula>
    </cfRule>
  </conditionalFormatting>
  <dataValidations count="3">
    <dataValidation sqref="G6:G1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C6:C1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  <dataValidation sqref="F6:F12" showDropDown="0" showInputMessage="0" showErrorMessage="0" allowBlank="1" errorTitle="Invalid Entry" error="Please select: Yes, No, or N/A" type="list" errorStyle="stop" operator="between">
      <formula1>"Yes,No,N/A"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30" customWidth="1" style="17" min="2" max="2"/>
    <col width="20" customWidth="1" style="17" min="3" max="4"/>
  </cols>
  <sheetData>
    <row r="1" ht="17.25" customHeight="1" s="18">
      <c r="A1" s="19" t="inlineStr">
        <is>
          <t>PCAFC Tier Estimator Calculator</t>
        </is>
      </c>
    </row>
    <row r="2">
      <c r="A2" s="37" t="inlineStr">
        <is>
          <t>Enter pcafc tier estimator calculator</t>
        </is>
      </c>
      <c r="B2" s="20" t="inlineStr"/>
      <c r="C2" s="20" t="inlineStr"/>
      <c r="D2" s="20" t="inlineStr"/>
    </row>
    <row r="3" ht="15" customHeight="1" s="18"/>
    <row r="4" ht="15" customHeight="1" s="18">
      <c r="A4" s="28" t="inlineStr">
        <is>
          <t>Input Information (Blue cells)</t>
        </is>
      </c>
    </row>
    <row r="5" ht="15" customHeight="1" s="18">
      <c r="A5" s="23" t="inlineStr">
        <is>
          <t>Hours of care per week</t>
        </is>
      </c>
      <c r="B5" s="31" t="n">
        <v>30</v>
      </c>
    </row>
    <row r="6" ht="15" customHeight="1" s="18">
      <c r="A6" s="23" t="inlineStr">
        <is>
          <t>Number of ADLs requiring assistance (0-6)</t>
        </is>
      </c>
      <c r="B6" s="31" t="n">
        <v>3</v>
      </c>
    </row>
    <row r="7" ht="15" customHeight="1" s="18">
      <c r="A7" s="23" t="inlineStr">
        <is>
          <t>Frequency of supervision needed (1-5 scale)</t>
        </is>
      </c>
      <c r="B7" s="31" t="n">
        <v>2</v>
      </c>
    </row>
    <row r="8">
      <c r="A8" s="23" t="inlineStr">
        <is>
          <t>Cognitive impairment severity (0-5 scale)</t>
        </is>
      </c>
      <c r="B8" s="31" t="n">
        <v>1</v>
      </c>
    </row>
    <row r="9" ht="15" customHeight="1" s="18"/>
    <row r="10" ht="15" customHeight="1" s="18">
      <c r="A10" s="28" t="inlineStr">
        <is>
          <t>Calculations (Internal)</t>
        </is>
      </c>
    </row>
    <row r="11" ht="15" customHeight="1" s="18">
      <c r="A11" s="26" t="inlineStr">
        <is>
          <t>Hours Score:</t>
        </is>
      </c>
      <c r="B11" s="32">
        <f>IF(B4&lt;15, 1, IF(B4&lt;30, 2, IF(B4&lt;70, 3, 4)))</f>
        <v/>
      </c>
    </row>
    <row r="12" ht="15" customHeight="1" s="18">
      <c r="A12" s="26" t="inlineStr">
        <is>
          <t>ADL Score:</t>
        </is>
      </c>
      <c r="B12" s="32">
        <f>IF(B5&lt;2, 1, IF(B5&lt;4, 2, 3))</f>
        <v/>
      </c>
    </row>
    <row r="13">
      <c r="A13" s="26" t="inlineStr">
        <is>
          <t>Complexity Score:</t>
        </is>
      </c>
      <c r="B13" s="32">
        <f>(B6+B7)/2</f>
        <v/>
      </c>
    </row>
    <row r="15" ht="15" customHeight="1" s="18"/>
    <row r="16" ht="15" customHeight="1" s="18">
      <c r="A16" s="33" t="inlineStr">
        <is>
          <t>ESTIMATED TIER ASSIGNMENT</t>
        </is>
      </c>
      <c r="B16" s="35" t="n"/>
      <c r="C16" s="34" t="n"/>
      <c r="D16" s="35" t="n"/>
    </row>
    <row r="17" ht="15" customHeight="1" s="18">
      <c r="A17" s="23" t="inlineStr">
        <is>
          <t>Estimated Tier:</t>
        </is>
      </c>
      <c r="B17" s="34" t="n"/>
      <c r="C17" s="34" t="n"/>
      <c r="D17" s="35" t="n"/>
    </row>
    <row r="18">
      <c r="A18" s="36" t="inlineStr">
        <is>
          <t>Note: This is an estimate. Final tier assignment determined by VA based on assessment.</t>
        </is>
      </c>
    </row>
  </sheetData>
  <mergeCells count="4">
    <mergeCell ref="A1:D1"/>
    <mergeCell ref="A17:D17"/>
    <mergeCell ref="B16:D16"/>
    <mergeCell ref="A15:D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7" min="1" max="1"/>
    <col width="20" customWidth="1" style="17" min="2" max="4"/>
  </cols>
  <sheetData>
    <row r="1" ht="17.25" customHeight="1" s="18">
      <c r="A1" s="19" t="inlineStr">
        <is>
          <t>Housebound Independent Rating Calculator</t>
        </is>
      </c>
    </row>
    <row r="2">
      <c r="A2" s="37" t="inlineStr">
        <is>
          <t>Enter housebound independent rating calculator</t>
        </is>
      </c>
      <c r="B2" s="20" t="inlineStr"/>
      <c r="C2" s="20" t="inlineStr"/>
      <c r="D2" s="20" t="inlineStr"/>
    </row>
    <row r="3" ht="15" customHeight="1" s="18"/>
    <row r="4">
      <c r="A4" s="21" t="inlineStr">
        <is>
          <t>Instructions: Enter all service-connected disability ratings. Identify the single 100% rating.</t>
        </is>
      </c>
    </row>
    <row r="5" ht="15" customHeight="1" s="18"/>
    <row r="6" ht="15" customHeight="1" s="18">
      <c r="A6" s="28" t="inlineStr">
        <is>
          <t>Service-Connected Ratings</t>
        </is>
      </c>
    </row>
    <row r="7" ht="15" customHeight="1" s="18">
      <c r="A7" s="28" t="inlineStr">
        <is>
          <t>Disability/Condition</t>
        </is>
      </c>
      <c r="B7" s="28" t="inlineStr">
        <is>
          <t>Rating %</t>
        </is>
      </c>
      <c r="C7" s="28" t="inlineStr">
        <is>
          <t>Is This 100%?</t>
        </is>
      </c>
      <c r="D7" s="28" t="inlineStr">
        <is>
          <t>Include in 60% calc?</t>
        </is>
      </c>
    </row>
    <row r="8" ht="15" customHeight="1" s="18">
      <c r="A8" s="26" t="inlineStr">
        <is>
          <t>[PTSD]</t>
        </is>
      </c>
      <c r="B8" s="31" t="n"/>
      <c r="C8" s="26" t="n"/>
      <c r="D8" s="26" t="inlineStr">
        <is>
          <t>Yes</t>
        </is>
      </c>
    </row>
    <row r="9" ht="15" customHeight="1" s="18">
      <c r="A9" s="26" t="inlineStr">
        <is>
          <t>[Service-connected disability]</t>
        </is>
      </c>
      <c r="B9" s="31" t="n"/>
      <c r="C9" s="26" t="n"/>
      <c r="D9" s="26" t="inlineStr">
        <is>
          <t>Yes</t>
        </is>
      </c>
    </row>
    <row r="10" ht="15" customHeight="1" s="18">
      <c r="A10" s="26" t="inlineStr">
        <is>
          <t>[Service-connected disability]</t>
        </is>
      </c>
      <c r="B10" s="31" t="n"/>
      <c r="C10" s="26" t="n"/>
      <c r="D10" s="26" t="inlineStr">
        <is>
          <t>Yes</t>
        </is>
      </c>
    </row>
    <row r="11">
      <c r="A11" s="26" t="inlineStr">
        <is>
          <t>[Service-connected disability]</t>
        </is>
      </c>
      <c r="B11" s="31" t="n"/>
      <c r="C11" s="26" t="n"/>
      <c r="D11" s="26" t="inlineStr">
        <is>
          <t>Yes</t>
        </is>
      </c>
    </row>
    <row r="12" ht="15" customHeight="1" s="18"/>
    <row r="13" ht="15" customHeight="1" s="18">
      <c r="A13" s="28" t="inlineStr">
        <is>
          <t>Analysis</t>
        </is>
      </c>
    </row>
    <row r="14" ht="15" customHeight="1" s="18">
      <c r="A14" s="23" t="inlineStr">
        <is>
          <t>Highest Single Rating:</t>
        </is>
      </c>
      <c r="B14" s="32">
        <f>MAX(B7:B10)</f>
        <v/>
      </c>
    </row>
    <row r="15" ht="15" customHeight="1" s="18">
      <c r="A15" s="23" t="inlineStr">
        <is>
          <t>100% Rating Present?</t>
        </is>
      </c>
      <c r="B15" s="32">
        <f>IF(B13=100, "YES", "NO")</f>
        <v/>
      </c>
    </row>
    <row r="16" ht="15" customHeight="1" s="18">
      <c r="A16" s="23" t="inlineStr">
        <is>
          <t>Other Ratings (excluding 100%):</t>
        </is>
      </c>
      <c r="B16" s="32">
        <f>SUMIF(C7:C10, "&lt;&gt;100%", B7:B10) / COUNTIF(C7:C10, "&lt;&gt;100%")</f>
        <v/>
      </c>
    </row>
    <row r="17">
      <c r="A17" s="23" t="inlineStr">
        <is>
          <t>Combined (Excl 100%) &gt;= 60%?</t>
        </is>
      </c>
      <c r="B17" s="32">
        <f>IF(AND(B14="YES", COUNTIF(B7:B10,"&lt;100")+COUNTIF(B7:B10,"&gt;100")+COUNTIF(B7:B10,100)&gt;0), IF(SUMPRODUCT((C7:C10&lt;&gt;"100%")*(B7:B10))&gt;=60, "YES", "NO"), "N/A")</f>
        <v/>
      </c>
    </row>
    <row r="20" ht="15" customHeight="1" s="18"/>
    <row r="21" ht="15" customHeight="1" s="18">
      <c r="A21" s="33" t="inlineStr">
        <is>
          <t>HOUSEBOUND ELIGIBILITY ASSESSMENT</t>
        </is>
      </c>
      <c r="B21" s="35" t="n"/>
      <c r="C21" s="34" t="n"/>
      <c r="D21" s="35" t="n"/>
    </row>
    <row r="22">
      <c r="A22" s="23" t="inlineStr">
        <is>
          <t>Rating Path to Housebound:</t>
        </is>
      </c>
      <c r="B22" s="29">
        <f>IF(AND(B14="YES", B16="YES"), "ELIGIBLE (100% + 60%)", IF(B14="YES", "CHECK FUNCTIONAL LIMITS (100% only)", "LIKELY NOT ELIGIBLE - No 100%"))</f>
        <v/>
      </c>
      <c r="C22" s="34" t="n"/>
      <c r="D22" s="35" t="n"/>
    </row>
  </sheetData>
  <mergeCells count="4">
    <mergeCell ref="A1:D1"/>
    <mergeCell ref="A3:D3"/>
    <mergeCell ref="A20:D20"/>
    <mergeCell ref="B21:D21"/>
  </mergeCells>
  <conditionalFormatting sqref="B7:B21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0" text="" percent="0" bottom="0">
      <formula>"Yes"</formula>
    </cfRule>
    <cfRule type="cellIs" rank="0" priority="4" equalAverage="0" operator="equal" aboveAverage="0" dxfId="0" text="" percent="0" bottom="0">
      <formula>"Eligible"</formula>
    </cfRule>
    <cfRule type="cellIs" rank="0" priority="5" equalAverage="0" operator="equal" aboveAverage="0" dxfId="0" text="" percent="0" bottom="0">
      <formula>"Pass"</formula>
    </cfRule>
    <cfRule type="cellIs" rank="0" priority="6" equalAverage="0" operator="equal" aboveAverage="0" dxfId="0" text="" percent="0" bottom="0">
      <formula>"Approved"</formula>
    </cfRule>
    <cfRule type="cellIs" rank="0" priority="7" equalAverage="0" operator="equal" aboveAverage="0" dxfId="0" text="" percent="0" bottom="0">
      <formula>"Accepted"</formula>
    </cfRule>
    <cfRule type="cellIs" rank="0" priority="8" equalAverage="0" operator="equal" aboveAverage="0" dxfId="0" text="" percent="0" bottom="0">
      <formula>"True"</formula>
    </cfRule>
    <cfRule type="cellIs" rank="0" priority="9" equalAverage="0" operator="equal" aboveAverage="0" dxfId="1" text="" percent="0" bottom="0">
      <formula>"Incomplete"</formula>
    </cfRule>
    <cfRule type="cellIs" rank="0" priority="10" equalAverage="0" operator="equal" aboveAverage="0" dxfId="1" text="" percent="0" bottom="0">
      <formula>"No"</formula>
    </cfRule>
    <cfRule type="cellIs" rank="0" priority="11" equalAverage="0" operator="equal" aboveAverage="0" dxfId="1" text="" percent="0" bottom="0">
      <formula>"Not eligible"</formula>
    </cfRule>
    <cfRule type="cellIs" rank="0" priority="12" equalAverage="0" operator="equal" aboveAverage="0" dxfId="1" text="" percent="0" bottom="0">
      <formula>"Fail"</formula>
    </cfRule>
    <cfRule type="cellIs" rank="0" priority="13" equalAverage="0" operator="equal" aboveAverage="0" dxfId="1" text="" percent="0" bottom="0">
      <formula>"Rejected"</formula>
    </cfRule>
    <cfRule type="cellIs" rank="0" priority="14" equalAverage="0" operator="equal" aboveAverage="0" dxfId="1" text="" percent="0" bottom="0">
      <formula>"Denied"</formula>
    </cfRule>
    <cfRule type="cellIs" rank="0" priority="15" equalAverage="0" operator="equal" aboveAverage="0" dxfId="1" text="" percent="0" bottom="0">
      <formula>"False"</formula>
    </cfRule>
    <cfRule type="cellIs" rank="0" priority="16" equalAverage="0" operator="equal" aboveAverage="0" dxfId="2" text="" percent="0" bottom="0">
      <formula>"In progress"</formula>
    </cfRule>
    <cfRule type="cellIs" rank="0" priority="17" equalAverage="0" operator="equal" aboveAverage="0" dxfId="2" text="" percent="0" bottom="0">
      <formula>"Pending"</formula>
    </cfRule>
    <cfRule type="cellIs" rank="0" priority="18" equalAverage="0" operator="equal" aboveAverage="0" dxfId="2" text="" percent="0" bottom="0">
      <formula>"Partial"</formula>
    </cfRule>
    <cfRule type="cellIs" rank="0" priority="19" equalAverage="0" operator="equal" aboveAverage="0" dxfId="2" text="" percent="0" bottom="0">
      <formula>"In-progress"</formula>
    </cfRule>
    <cfRule type="cellIs" rank="0" priority="20" equalAverage="0" operator="equal" aboveAverage="0" dxfId="2" text="" percent="0" bottom="0">
      <formula>"Under review"</formula>
    </cfRule>
    <cfRule type="cellIs" rank="0" priority="21" equalAverage="0" operator="equal" aboveAverage="0" dxfId="0" text="" percent="0" bottom="0">
      <formula>"Yes"</formula>
    </cfRule>
    <cfRule type="cellIs" rank="0" priority="22" equalAverage="0" operator="equal" aboveAverage="0" dxfId="1" text="" percent="0" bottom="0">
      <formula>"No"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2026-04-14T01:11:47Z</dcterms:created>
  <dcterms:modified xmlns:dcterms="http://purl.org/dc/terms/" xmlns:xsi="http://www.w3.org/2001/XMLSchema-instance" xsi:type="dcterms:W3CDTF">2026-04-14T04:21:04Z</dcterms:modified>
  <cp:revision>0</cp:revision>
</cp:coreProperties>
</file>