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ponse Timeline" sheetId="1" state="visible" r:id="rId1"/>
    <sheet xmlns:r="http://schemas.openxmlformats.org/officeDocument/2006/relationships" name="Financial Impact Calculato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\%"/>
    <numFmt numFmtId="166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9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166" fontId="5" fillId="4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8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9" fontId="0" fillId="0" borderId="0" applyAlignment="1" pivotButton="0" quotePrefix="0" xfId="0">
      <alignment horizontal="general" vertical="bottom"/>
    </xf>
    <xf numFmtId="166" fontId="5" fillId="4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vertical="top" wrapText="1"/>
    </xf>
    <xf numFmtId="0" fontId="0" fillId="6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3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7" topLeftCell="A1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19" min="1" max="1"/>
    <col width="12" customWidth="1" style="19" min="2" max="2"/>
    <col width="15" customWidth="1" style="19" min="3" max="3"/>
    <col width="18" customWidth="1" style="19" min="4" max="4"/>
    <col width="25" customWidth="1" style="19" min="5" max="5"/>
    <col hidden="1" width="13" customWidth="1" style="19" min="6" max="7"/>
  </cols>
  <sheetData>
    <row r="1" ht="21.75" customHeight="1" s="20">
      <c r="A1" s="21" t="inlineStr">
        <is>
          <t>VA RATING REDUCTION RESPONSE TIMELINE</t>
        </is>
      </c>
      <c r="F1" s="19" t="inlineStr">
        <is>
          <t>Rating %</t>
        </is>
      </c>
      <c r="G1" s="19" t="inlineStr">
        <is>
          <t>Monthly Payment</t>
        </is>
      </c>
    </row>
    <row r="2" ht="15" customHeight="1" s="20">
      <c r="A2" s="37" t="inlineStr">
        <is>
          <t>Enter time</t>
        </is>
      </c>
      <c r="B2" s="22" t="inlineStr"/>
      <c r="C2" s="22" t="inlineStr"/>
      <c r="D2" s="22" t="inlineStr"/>
      <c r="E2" s="22" t="inlineStr"/>
      <c r="F2" s="37" t="inlineStr">
        <is>
          <t>Enter rating % (0-100)</t>
        </is>
      </c>
      <c r="G2" s="37" t="inlineStr">
        <is>
          <t>Enter monthly amount in dollars</t>
        </is>
      </c>
    </row>
    <row r="3" ht="15" customHeight="1" s="20">
      <c r="F3" s="38" t="n">
        <v>10</v>
      </c>
      <c r="G3" s="38" t="n">
        <v>393.89</v>
      </c>
    </row>
    <row r="4" ht="15" customHeight="1" s="20">
      <c r="A4" s="23" t="inlineStr">
        <is>
          <t>INPUT INFORMATION</t>
        </is>
      </c>
      <c r="D4" s="23" t="inlineStr">
        <is>
          <t>DEADLINE &amp; IMPACT</t>
        </is>
      </c>
      <c r="F4" s="19" t="n">
        <v>20</v>
      </c>
      <c r="G4" s="19" t="n">
        <v>787.77</v>
      </c>
    </row>
    <row r="5" ht="15" customHeight="1" s="20">
      <c r="A5" s="24" t="inlineStr">
        <is>
          <t>Letter Date:</t>
        </is>
      </c>
      <c r="B5" s="25" t="n"/>
      <c r="D5" s="24" t="inlineStr">
        <is>
          <t>Day 45 Deadline:</t>
        </is>
      </c>
      <c r="E5" s="25">
        <f>IF(B4="","",B4+45)</f>
        <v/>
      </c>
      <c r="F5" s="19" t="n">
        <v>30</v>
      </c>
      <c r="G5" s="19" t="n">
        <v>1181.62</v>
      </c>
    </row>
    <row r="6" ht="15" customHeight="1" s="20">
      <c r="A6" s="24" t="inlineStr">
        <is>
          <t>Date Received:</t>
        </is>
      </c>
      <c r="B6" s="25" t="n"/>
      <c r="D6" s="24" t="inlineStr">
        <is>
          <t>Days Remaining:</t>
        </is>
      </c>
      <c r="E6" s="26">
        <f>IF(E4="","",E4-TODAY())</f>
        <v/>
      </c>
      <c r="F6" s="19" t="n">
        <v>40</v>
      </c>
      <c r="G6" s="19" t="n">
        <v>1575.47</v>
      </c>
    </row>
    <row r="7" ht="15" customHeight="1" s="20">
      <c r="A7" s="24" t="inlineStr">
        <is>
          <t>Current Rating %:</t>
        </is>
      </c>
      <c r="B7" s="27" t="n"/>
      <c r="D7" s="24" t="inlineStr">
        <is>
          <t>Current Monthly Payment:</t>
        </is>
      </c>
      <c r="E7" s="28">
        <f>IF(B6="","",VLOOKUP(B6,F:G,2,FALSE()))</f>
        <v/>
      </c>
      <c r="F7" s="19" t="n">
        <v>50</v>
      </c>
      <c r="G7" s="19" t="n">
        <v>1969.32</v>
      </c>
    </row>
    <row r="8" ht="15" customHeight="1" s="20">
      <c r="A8" s="24" t="inlineStr">
        <is>
          <t>Proposed Rating %:</t>
        </is>
      </c>
      <c r="B8" s="27" t="n"/>
      <c r="D8" s="24" t="inlineStr">
        <is>
          <t>Proposed Monthly Payment:</t>
        </is>
      </c>
      <c r="E8" s="28">
        <f>IF(B7="","",VLOOKUP(B7,F:G,2,FALSE()))</f>
        <v/>
      </c>
      <c r="F8" s="19" t="n">
        <v>60</v>
      </c>
      <c r="G8" s="19" t="n">
        <v>2363.18</v>
      </c>
    </row>
    <row r="9" ht="15" customHeight="1" s="20">
      <c r="A9" s="24" t="inlineStr">
        <is>
          <t>Condition Name:</t>
        </is>
      </c>
      <c r="D9" s="24" t="inlineStr">
        <is>
          <t>Monthly Loss:</t>
        </is>
      </c>
      <c r="E9" s="28">
        <f>IF(OR(E6="",E7=""),"",E6-E7)</f>
        <v/>
      </c>
      <c r="F9" s="19" t="n">
        <v>70</v>
      </c>
      <c r="G9" s="19" t="n">
        <v>2757.03</v>
      </c>
    </row>
    <row r="10" ht="15" customHeight="1" s="20">
      <c r="F10" s="19" t="n">
        <v>80</v>
      </c>
      <c r="G10" s="19" t="n">
        <v>3150.88</v>
      </c>
    </row>
    <row r="11" ht="15" customHeight="1" s="20">
      <c r="A11" s="23" t="inlineStr">
        <is>
          <t>FINANCIAL IMPACT</t>
        </is>
      </c>
      <c r="F11" s="19" t="n">
        <v>90</v>
      </c>
      <c r="G11" s="19" t="n">
        <v>3544.73</v>
      </c>
    </row>
    <row r="12" ht="15" customHeight="1" s="20">
      <c r="A12" s="24" t="inlineStr">
        <is>
          <t>Monthly Loss:</t>
        </is>
      </c>
      <c r="B12" s="28">
        <f>IF(OR(E6="",E7=""),"",E6-E7)</f>
        <v/>
      </c>
      <c r="F12" s="19" t="n">
        <v>100</v>
      </c>
      <c r="G12" s="19" t="n">
        <v>3938.58</v>
      </c>
    </row>
    <row r="13" ht="15" customHeight="1" s="20">
      <c r="A13" s="24" t="inlineStr">
        <is>
          <t>Annual Loss:</t>
        </is>
      </c>
      <c r="B13" s="28">
        <f>IF(B11="","",B11*12)</f>
        <v/>
      </c>
    </row>
    <row r="14" ht="15" customHeight="1" s="20">
      <c r="A14" s="24" t="inlineStr">
        <is>
          <t>5-Year Loss:</t>
        </is>
      </c>
      <c r="B14" s="28">
        <f>IF(B12="","",B12*5)</f>
        <v/>
      </c>
    </row>
    <row r="15">
      <c r="A15" s="24" t="inlineStr">
        <is>
          <t>10-Year Loss:</t>
        </is>
      </c>
      <c r="B15" s="28">
        <f>IF(B12="","",B12*10)</f>
        <v/>
      </c>
    </row>
    <row r="16" ht="15" customHeight="1" s="20"/>
    <row r="17" ht="15" customHeight="1" s="20">
      <c r="A17" s="29" t="inlineStr">
        <is>
          <t>TASK TIMELINE - 45 DAY RESPONSE WINDOW</t>
        </is>
      </c>
    </row>
    <row r="18" ht="23.25" customHeight="1" s="20">
      <c r="A18" s="30" t="inlineStr">
        <is>
          <t>Task</t>
        </is>
      </c>
      <c r="B18" s="30" t="inlineStr">
        <is>
          <t>Target Day</t>
        </is>
      </c>
      <c r="C18" s="30" t="inlineStr">
        <is>
          <t>Target Date</t>
        </is>
      </c>
      <c r="D18" s="30" t="inlineStr">
        <is>
          <t>Status</t>
        </is>
      </c>
      <c r="E18" s="30" t="inlineStr">
        <is>
          <t>Notes</t>
        </is>
      </c>
    </row>
    <row r="19" ht="15" customHeight="1" s="20">
      <c r="A19" s="31" t="inlineStr">
        <is>
          <t>Read letter, document details, mark deadline</t>
        </is>
      </c>
      <c r="B19" s="31" t="n">
        <v>1</v>
      </c>
      <c r="C19" s="32">
        <f>IF(B4="","",B4+B18)</f>
        <v/>
      </c>
      <c r="D19" s="31" t="n"/>
      <c r="E19" s="31" t="n"/>
    </row>
    <row r="20" ht="15" customHeight="1" s="20">
      <c r="A20" s="31" t="inlineStr">
        <is>
          <t>Request complete VA medical records</t>
        </is>
      </c>
      <c r="B20" s="31" t="n">
        <v>3</v>
      </c>
      <c r="C20" s="32">
        <f>IF(B4="","",B4+B19)</f>
        <v/>
      </c>
      <c r="D20" s="31" t="n"/>
      <c r="E20" s="31" t="n"/>
    </row>
    <row r="21" ht="23.25" customHeight="1" s="20">
      <c r="A21" s="31" t="inlineStr">
        <is>
          <t>Request civilian medical records</t>
        </is>
      </c>
      <c r="B21" s="31" t="n">
        <v>5</v>
      </c>
      <c r="C21" s="32">
        <f>IF(B4="","",B4+B20)</f>
        <v/>
      </c>
      <c r="D21" s="31" t="n"/>
      <c r="E21" s="31" t="n"/>
    </row>
    <row r="22" ht="23.25" customHeight="1" s="20">
      <c r="A22" s="31" t="inlineStr">
        <is>
          <t>Read C&amp;P exam report, identify deficiencies</t>
        </is>
      </c>
      <c r="B22" s="31" t="n">
        <v>5</v>
      </c>
      <c r="C22" s="32">
        <f>IF(B4="","",B4+B21)</f>
        <v/>
      </c>
      <c r="D22" s="31" t="n"/>
      <c r="E22" s="31" t="n"/>
    </row>
    <row r="23" ht="15" customHeight="1" s="20">
      <c r="A23" s="31" t="inlineStr">
        <is>
          <t>Contact civilian provider for support letter</t>
        </is>
      </c>
      <c r="B23" s="31" t="n">
        <v>7</v>
      </c>
      <c r="C23" s="32">
        <f>IF(B4="","",B4+B22)</f>
        <v/>
      </c>
      <c r="D23" s="31" t="n"/>
      <c r="E23" s="31" t="n"/>
    </row>
    <row r="24" ht="23.25" customHeight="1" s="20">
      <c r="A24" s="31" t="inlineStr">
        <is>
          <t>Write personal detailed statement</t>
        </is>
      </c>
      <c r="B24" s="31" t="n">
        <v>8</v>
      </c>
      <c r="C24" s="32">
        <f>IF(B4="","",B4+B23)</f>
        <v/>
      </c>
      <c r="D24" s="31" t="n"/>
      <c r="E24" s="31" t="n"/>
    </row>
    <row r="25" ht="15" customHeight="1" s="20">
      <c r="A25" s="31" t="inlineStr">
        <is>
          <t>Request family member/employer statements</t>
        </is>
      </c>
      <c r="B25" s="31" t="n">
        <v>10</v>
      </c>
      <c r="C25" s="32">
        <f>IF(B4="","",B4+B24)</f>
        <v/>
      </c>
      <c r="D25" s="31" t="n"/>
      <c r="E25" s="31" t="n"/>
    </row>
    <row r="26" ht="23.25" customHeight="1" s="20">
      <c r="A26" s="31" t="inlineStr">
        <is>
          <t>Gather pharmacy records</t>
        </is>
      </c>
      <c r="B26" s="31" t="n">
        <v>12</v>
      </c>
      <c r="C26" s="32">
        <f>IF(B4="","",B4+B25)</f>
        <v/>
      </c>
      <c r="D26" s="31" t="n"/>
      <c r="E26" s="31" t="n"/>
    </row>
    <row r="27" ht="15" customHeight="1" s="20">
      <c r="A27" s="31" t="inlineStr">
        <is>
          <t>Create side-by-side comparison document</t>
        </is>
      </c>
      <c r="B27" s="31" t="n">
        <v>15</v>
      </c>
      <c r="C27" s="32">
        <f>IF(B4="","",B4+B26)</f>
        <v/>
      </c>
      <c r="D27" s="31" t="n"/>
      <c r="E27" s="31" t="n"/>
    </row>
    <row r="28" ht="15" customHeight="1" s="20">
      <c r="A28" s="31" t="inlineStr">
        <is>
          <t>Write response letter (7-part structure)</t>
        </is>
      </c>
      <c r="B28" s="31" t="n">
        <v>17</v>
      </c>
      <c r="C28" s="32">
        <f>IF(B4="","",B4+B27)</f>
        <v/>
      </c>
      <c r="D28" s="31" t="n"/>
      <c r="E28" s="31" t="n"/>
    </row>
    <row r="29" ht="15" customHeight="1" s="20">
      <c r="A29" s="31" t="inlineStr">
        <is>
          <t>Write exam deficiency analysis</t>
        </is>
      </c>
      <c r="B29" s="31" t="n">
        <v>18</v>
      </c>
      <c r="C29" s="32">
        <f>IF(B4="","",B4+B28)</f>
        <v/>
      </c>
      <c r="D29" s="31" t="n"/>
      <c r="E29" s="31" t="n"/>
    </row>
    <row r="30" ht="15" customHeight="1" s="20">
      <c r="A30" s="31" t="inlineStr">
        <is>
          <t>Organize all evidence with cover letter</t>
        </is>
      </c>
      <c r="B30" s="31" t="n">
        <v>20</v>
      </c>
      <c r="C30" s="32">
        <f>IF(B4="","",B4+B29)</f>
        <v/>
      </c>
      <c r="D30" s="31" t="n"/>
      <c r="E30" s="31" t="n"/>
    </row>
    <row r="31" ht="23.25" customHeight="1" s="20">
      <c r="A31" s="31" t="inlineStr">
        <is>
          <t>Submit complete response package</t>
        </is>
      </c>
      <c r="B31" s="31" t="n">
        <v>22</v>
      </c>
      <c r="C31" s="32">
        <f>IF(B4="","",B4+B30)</f>
        <v/>
      </c>
      <c r="D31" s="31" t="n"/>
      <c r="E31" s="31" t="n"/>
    </row>
    <row r="32" ht="15" customHeight="1" s="20">
      <c r="A32" s="31" t="inlineStr">
        <is>
          <t>Submit predetermination hearing request</t>
        </is>
      </c>
      <c r="B32" s="31" t="n">
        <v>23</v>
      </c>
      <c r="C32" s="32">
        <f>IF(B4="","",B4+B31)</f>
        <v/>
      </c>
      <c r="D32" s="31" t="n"/>
      <c r="E32" s="31" t="n"/>
    </row>
    <row r="33" ht="15" customHeight="1" s="20">
      <c r="A33" s="31" t="inlineStr">
        <is>
          <t>Prepare for hearing (practice testimony)</t>
        </is>
      </c>
      <c r="B33" s="31" t="n">
        <v>28</v>
      </c>
      <c r="C33" s="32">
        <f>IF(B4="","",B4+B32)</f>
        <v/>
      </c>
      <c r="D33" s="31" t="n"/>
      <c r="E33" s="31" t="n"/>
    </row>
    <row r="34">
      <c r="A34" s="31" t="inlineStr">
        <is>
          <t>Attend hearing</t>
        </is>
      </c>
      <c r="B34" s="31" t="n">
        <v>35</v>
      </c>
      <c r="C34" s="32">
        <f>IF(B4="","",B4+B33)</f>
        <v/>
      </c>
      <c r="D34" s="31" t="n"/>
      <c r="E34" s="31" t="n"/>
    </row>
    <row r="36" ht="15" customHeight="1" s="20"/>
    <row r="37">
      <c r="A37" s="24" t="inlineStr">
        <is>
          <t>Tasks Complete:</t>
        </is>
      </c>
      <c r="B37" s="19">
        <f>COUNTIF(D18:D33,"Complete")</f>
        <v/>
      </c>
      <c r="C37" s="19" t="inlineStr">
        <is>
          <t>/ 16</t>
        </is>
      </c>
      <c r="D37" s="33">
        <f>IF(B36=0,0,B36/16)</f>
        <v/>
      </c>
    </row>
  </sheetData>
  <mergeCells count="5">
    <mergeCell ref="A16:F16"/>
    <mergeCell ref="A10:B10"/>
    <mergeCell ref="A1:E1"/>
    <mergeCell ref="D3:E3"/>
    <mergeCell ref="A3:B3"/>
  </mergeCells>
  <dataValidations count="1">
    <dataValidation sqref="D18:D33" showDropDown="0" showInputMessage="0" showErrorMessage="0" allowBlank="1" errorTitle="Invalid Entry" error="Please select from the list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9" min="1" max="2"/>
    <col width="25" customWidth="1" style="19" min="4" max="4"/>
    <col width="20" customWidth="1" style="19" min="5" max="5"/>
  </cols>
  <sheetData>
    <row r="1" ht="21.75" customHeight="1" s="20">
      <c r="A1" s="21" t="inlineStr">
        <is>
          <t>FINANCIAL IMPACT CALCULATOR</t>
        </is>
      </c>
    </row>
    <row r="2">
      <c r="A2" s="37" t="inlineStr">
        <is>
          <t>Enter financial impact calculator</t>
        </is>
      </c>
      <c r="B2" s="22" t="inlineStr"/>
      <c r="C2" s="22" t="inlineStr"/>
      <c r="D2" s="22" t="inlineStr"/>
      <c r="E2" s="22" t="inlineStr"/>
    </row>
    <row r="3" ht="15" customHeight="1" s="20"/>
    <row r="4" ht="15" customHeight="1" s="20">
      <c r="A4" s="24" t="inlineStr">
        <is>
          <t>Input Current Rating %:</t>
        </is>
      </c>
      <c r="B4" s="27" t="n"/>
      <c r="D4" s="23" t="inlineStr">
        <is>
          <t>FINANCIAL IMPACT</t>
        </is>
      </c>
    </row>
    <row r="5" ht="15" customHeight="1" s="20">
      <c r="A5" s="24" t="inlineStr">
        <is>
          <t>Input Proposed Rating %:</t>
        </is>
      </c>
      <c r="B5" s="27" t="n"/>
      <c r="D5" s="24" t="inlineStr">
        <is>
          <t>Current Monthly Payment:</t>
        </is>
      </c>
      <c r="E5" s="28">
        <f>IF(B3="","",VLOOKUP(B3,A7:B16,2,FALSE()))</f>
        <v/>
      </c>
    </row>
    <row r="6" ht="15" customHeight="1" s="20">
      <c r="D6" s="24" t="inlineStr">
        <is>
          <t>Proposed Monthly Payment:</t>
        </is>
      </c>
      <c r="E6" s="28">
        <f>IF(B4="","",VLOOKUP(B4,A7:B16,2,FALSE()))</f>
        <v/>
      </c>
    </row>
    <row r="7" ht="15" customHeight="1" s="20">
      <c r="A7" s="23" t="inlineStr">
        <is>
          <t>Rating %</t>
        </is>
      </c>
      <c r="B7" s="23" t="inlineStr">
        <is>
          <t>April 2026 Monthly Payment</t>
        </is>
      </c>
      <c r="D7" s="24" t="inlineStr">
        <is>
          <t>Monthly Loss:</t>
        </is>
      </c>
      <c r="E7" s="34">
        <f>IF(OR(E4="",E5=""),"",E4-E5)</f>
        <v/>
      </c>
    </row>
    <row r="8" ht="15" customHeight="1" s="20">
      <c r="A8" s="19" t="n">
        <v>10</v>
      </c>
      <c r="B8" s="28" t="n">
        <v>393.89</v>
      </c>
      <c r="D8" s="24" t="inlineStr">
        <is>
          <t>Annual Loss:</t>
        </is>
      </c>
      <c r="E8" s="34">
        <f>IF(E6="","",E6*12)</f>
        <v/>
      </c>
    </row>
    <row r="9" ht="15" customHeight="1" s="20">
      <c r="A9" s="19" t="n">
        <v>20</v>
      </c>
      <c r="B9" s="28" t="n">
        <v>787.77</v>
      </c>
      <c r="D9" s="24" t="inlineStr">
        <is>
          <t>5-Year Loss:</t>
        </is>
      </c>
      <c r="E9" s="28">
        <f>IF(E7="","",E7*5)</f>
        <v/>
      </c>
    </row>
    <row r="10" ht="15" customHeight="1" s="20">
      <c r="A10" s="19" t="n">
        <v>30</v>
      </c>
      <c r="B10" s="28" t="n">
        <v>1181.62</v>
      </c>
      <c r="D10" s="24" t="inlineStr">
        <is>
          <t>10-Year Loss:</t>
        </is>
      </c>
      <c r="E10" s="28">
        <f>IF(E7="","",E7*10)</f>
        <v/>
      </c>
    </row>
    <row r="11" ht="15" customHeight="1" s="20">
      <c r="A11" s="19" t="n">
        <v>40</v>
      </c>
      <c r="B11" s="28" t="n">
        <v>1575.47</v>
      </c>
      <c r="D11" s="24" t="inlineStr">
        <is>
          <t>20-Year Loss:</t>
        </is>
      </c>
      <c r="E11" s="28">
        <f>IF(E7="","",E7*20)</f>
        <v/>
      </c>
    </row>
    <row r="12" ht="15" customHeight="1" s="20">
      <c r="A12" s="19" t="n">
        <v>50</v>
      </c>
      <c r="B12" s="28" t="n">
        <v>1969.32</v>
      </c>
    </row>
    <row r="13" ht="15" customHeight="1" s="20">
      <c r="A13" s="19" t="n">
        <v>60</v>
      </c>
      <c r="B13" s="28" t="n">
        <v>2363.18</v>
      </c>
      <c r="D13" s="35" t="inlineStr">
        <is>
          <t>IMPACT STATEMENT</t>
        </is>
      </c>
    </row>
    <row r="14" ht="15" customHeight="1" s="20">
      <c r="A14" s="19" t="n">
        <v>70</v>
      </c>
      <c r="B14" s="28" t="n">
        <v>2757.03</v>
      </c>
    </row>
    <row r="15" ht="15" customHeight="1" s="20">
      <c r="A15" s="19" t="n">
        <v>80</v>
      </c>
      <c r="B15" s="28" t="n">
        <v>3150.88</v>
      </c>
    </row>
    <row r="16" ht="15" customHeight="1" s="20">
      <c r="A16" s="19" t="n">
        <v>90</v>
      </c>
      <c r="B16" s="28" t="n">
        <v>3544.73</v>
      </c>
    </row>
    <row r="17">
      <c r="A17" s="19" t="n">
        <v>100</v>
      </c>
      <c r="B17" s="28" t="n">
        <v>3938.58</v>
      </c>
    </row>
  </sheetData>
  <mergeCells count="4">
    <mergeCell ref="A1:C1"/>
    <mergeCell ref="D3:E3"/>
    <mergeCell ref="D13:E15"/>
    <mergeCell ref="D12:E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2026-04-13T06:19:51Z</dcterms:created>
  <dcterms:modified xmlns:dcterms="http://purl.org/dc/terms/" xmlns:xsi="http://www.w3.org/2001/XMLSchema-instance" xsi:type="dcterms:W3CDTF">2026-04-14T04:21:03Z</dcterms:modified>
  <cp:revision>0</cp:revision>
</cp:coreProperties>
</file>