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pensation Calculator" sheetId="1" state="visible" r:id="rId1"/>
    <sheet xmlns:r="http://schemas.openxmlformats.org/officeDocument/2006/relationships" name="Rating Protection Milestones" sheetId="2" state="visible" r:id="rId2"/>
    <sheet xmlns:r="http://schemas.openxmlformats.org/officeDocument/2006/relationships" name="TDIU Eligibility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\$#,##0.00"/>
    <numFmt numFmtId="166" formatCode="\$#,##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sz val="10"/>
    </font>
    <font>
      <name val="Arial"/>
      <charset val="1"/>
      <family val="0"/>
      <i val="1"/>
      <sz val="10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4472C4"/>
      </patternFill>
    </fill>
    <fill>
      <patternFill patternType="solid">
        <fgColor rgb="FF4472C4"/>
        <bgColor rgb="FF366092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horizontal="center" vertical="center"/>
    </xf>
    <xf numFmtId="165" fontId="6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164" fontId="7" fillId="0" borderId="0" applyAlignment="1" pivotButton="0" quotePrefix="0" xfId="0">
      <alignment horizontal="general" vertical="top" wrapText="1"/>
    </xf>
    <xf numFmtId="1" fontId="7" fillId="0" borderId="0" applyAlignment="1" pivotButton="0" quotePrefix="0" xfId="0">
      <alignment horizontal="general" vertical="top" wrapText="1"/>
    </xf>
    <xf numFmtId="1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horizontal="center" vertical="center"/>
    </xf>
    <xf numFmtId="165" fontId="6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top" wrapText="1"/>
    </xf>
    <xf numFmtId="164" fontId="7" fillId="0" borderId="0" applyAlignment="1" pivotButton="0" quotePrefix="0" xfId="0">
      <alignment horizontal="general" vertical="top" wrapText="1"/>
    </xf>
    <xf numFmtId="1" fontId="7" fillId="0" borderId="0" applyAlignment="1" pivotButton="0" quotePrefix="0" xfId="0">
      <alignment horizontal="general" vertical="top" wrapText="1"/>
    </xf>
    <xf numFmtId="1" fontId="0" fillId="0" borderId="0" applyAlignment="1" pivotButton="0" quotePrefix="0" xfId="0">
      <alignment horizontal="general" vertical="bottom"/>
    </xf>
    <xf numFmtId="166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6" min="1" max="1"/>
    <col width="16" customWidth="1" style="16" min="2" max="2"/>
    <col width="18" customWidth="1" style="16" min="3" max="3"/>
    <col width="22" customWidth="1" style="16" min="4" max="5"/>
  </cols>
  <sheetData>
    <row r="1" ht="17.35" customHeight="1" s="17">
      <c r="A1" s="18" t="inlineStr">
        <is>
          <t>Post-Rating Benefits Calculator</t>
        </is>
      </c>
    </row>
    <row r="2">
      <c r="A2" s="34" t="inlineStr">
        <is>
          <t>Enter post-rating benefits calculator</t>
        </is>
      </c>
      <c r="B2" s="19" t="inlineStr"/>
      <c r="C2" s="19" t="inlineStr"/>
      <c r="D2" s="19" t="inlineStr"/>
      <c r="E2" s="19" t="inlineStr"/>
    </row>
    <row r="3" ht="15" customHeight="1" s="17"/>
    <row r="4" ht="15" customHeight="1" s="17">
      <c r="A4" s="20" t="inlineStr">
        <is>
          <t>INPUT SECTION</t>
        </is>
      </c>
    </row>
    <row r="5" ht="15" customHeight="1" s="17">
      <c r="A5" s="21" t="inlineStr">
        <is>
          <t>Combined Rating %:</t>
        </is>
      </c>
    </row>
    <row r="6" ht="15" customHeight="1" s="17">
      <c r="A6" s="21" t="inlineStr">
        <is>
          <t>Spouse:</t>
        </is>
      </c>
    </row>
    <row r="7" ht="15" customHeight="1" s="17">
      <c r="A7" s="21" t="inlineStr">
        <is>
          <t>Children (number):</t>
        </is>
      </c>
    </row>
    <row r="8" ht="15" customHeight="1" s="17">
      <c r="A8" s="21" t="inlineStr">
        <is>
          <t>Dependent Parents (number):</t>
        </is>
      </c>
    </row>
    <row r="9">
      <c r="A9" s="21" t="inlineStr">
        <is>
          <t>Rating Decision Date:</t>
        </is>
      </c>
      <c r="B9" s="22" t="n"/>
    </row>
    <row r="10" ht="15" customHeight="1" s="17"/>
    <row r="11" ht="24.75" customHeight="1" s="17">
      <c r="A11" s="20" t="inlineStr">
        <is>
          <t>2026 VA COMPENSATION RATE TABLE</t>
        </is>
      </c>
    </row>
    <row r="12" ht="15" customHeight="1" s="17">
      <c r="A12" s="23" t="inlineStr">
        <is>
          <t>Rating %</t>
        </is>
      </c>
      <c r="B12" s="23" t="inlineStr">
        <is>
          <t>Veteran Alone</t>
        </is>
      </c>
      <c r="C12" s="23" t="inlineStr">
        <is>
          <t>Veteran + Spouse</t>
        </is>
      </c>
      <c r="D12" s="23" t="inlineStr">
        <is>
          <t>Veteran + Spouse + 1 Child</t>
        </is>
      </c>
      <c r="E12" s="23" t="inlineStr">
        <is>
          <t>Veteran + Spouse + 2 Children</t>
        </is>
      </c>
    </row>
    <row r="13" ht="15" customHeight="1" s="17">
      <c r="A13" s="24" t="n">
        <v>10</v>
      </c>
      <c r="B13" s="25" t="n">
        <v>175.51</v>
      </c>
      <c r="C13" s="25" t="n">
        <v>175.51</v>
      </c>
      <c r="D13" s="25" t="n">
        <v>175.51</v>
      </c>
      <c r="E13" s="25" t="n">
        <v>175.51</v>
      </c>
    </row>
    <row r="14" ht="15" customHeight="1" s="17">
      <c r="A14" s="24" t="n">
        <v>20</v>
      </c>
      <c r="B14" s="25" t="n">
        <v>347.83</v>
      </c>
      <c r="C14" s="25" t="n">
        <v>347.83</v>
      </c>
      <c r="D14" s="25" t="n">
        <v>347.83</v>
      </c>
      <c r="E14" s="25" t="n">
        <v>347.83</v>
      </c>
    </row>
    <row r="15" ht="15" customHeight="1" s="17">
      <c r="A15" s="24" t="n">
        <v>30</v>
      </c>
      <c r="B15" s="25" t="n">
        <v>538.54</v>
      </c>
      <c r="C15" s="25" t="n">
        <v>601.54</v>
      </c>
      <c r="D15" s="25" t="n">
        <v>620.54</v>
      </c>
      <c r="E15" s="25" t="n">
        <v>639.54</v>
      </c>
    </row>
    <row r="16" ht="15" customHeight="1" s="17">
      <c r="A16" s="24" t="n">
        <v>40</v>
      </c>
      <c r="B16" s="25" t="n">
        <v>775.63</v>
      </c>
      <c r="C16" s="25" t="n">
        <v>859.63</v>
      </c>
      <c r="D16" s="25" t="n">
        <v>889.63</v>
      </c>
      <c r="E16" s="25" t="n">
        <v>919.63</v>
      </c>
    </row>
    <row r="17" ht="15" customHeight="1" s="17">
      <c r="A17" s="24" t="n">
        <v>50</v>
      </c>
      <c r="B17" s="25" t="n">
        <v>1104.19</v>
      </c>
      <c r="C17" s="25" t="n">
        <v>1209.19</v>
      </c>
      <c r="D17" s="25" t="n">
        <v>1254.19</v>
      </c>
      <c r="E17" s="25" t="n">
        <v>1299.19</v>
      </c>
    </row>
    <row r="18" ht="15" customHeight="1" s="17">
      <c r="A18" s="24" t="n">
        <v>60</v>
      </c>
      <c r="B18" s="25" t="n">
        <v>1397.49</v>
      </c>
      <c r="C18" s="25" t="n">
        <v>1523.49</v>
      </c>
      <c r="D18" s="25" t="n">
        <v>1575.49</v>
      </c>
      <c r="E18" s="25" t="n">
        <v>1627.49</v>
      </c>
    </row>
    <row r="19" ht="15" customHeight="1" s="17">
      <c r="A19" s="24" t="n">
        <v>70</v>
      </c>
      <c r="B19" s="25" t="n">
        <v>1762.29</v>
      </c>
      <c r="C19" s="25" t="n">
        <v>1909.29</v>
      </c>
      <c r="D19" s="25" t="n">
        <v>1973.29</v>
      </c>
      <c r="E19" s="25" t="n">
        <v>2037.29</v>
      </c>
    </row>
    <row r="20" ht="15" customHeight="1" s="17">
      <c r="A20" s="24" t="n">
        <v>80</v>
      </c>
      <c r="B20" s="25" t="n">
        <v>2050.43</v>
      </c>
      <c r="C20" s="25" t="n">
        <v>2218.43</v>
      </c>
      <c r="D20" s="25" t="n">
        <v>2293.43</v>
      </c>
      <c r="E20" s="25" t="n">
        <v>2368.43</v>
      </c>
    </row>
    <row r="21" ht="15" customHeight="1" s="17">
      <c r="A21" s="24" t="n">
        <v>90</v>
      </c>
      <c r="B21" s="25" t="n">
        <v>2303.31</v>
      </c>
      <c r="C21" s="25" t="n">
        <v>2492.31</v>
      </c>
      <c r="D21" s="25" t="n">
        <v>2576.31</v>
      </c>
      <c r="E21" s="25" t="n">
        <v>2660.31</v>
      </c>
    </row>
    <row r="22">
      <c r="A22" s="24" t="n">
        <v>100</v>
      </c>
      <c r="B22" s="25" t="n">
        <v>3737.85</v>
      </c>
      <c r="C22" s="25" t="n">
        <v>3946.25</v>
      </c>
      <c r="D22" s="25" t="n">
        <v>4051.25</v>
      </c>
      <c r="E22" s="25" t="n">
        <v>4156.25</v>
      </c>
    </row>
    <row r="23" ht="15" customHeight="1" s="17"/>
    <row r="24" ht="15" customHeight="1" s="17">
      <c r="A24" s="20" t="inlineStr">
        <is>
          <t>MONTHLY COMPENSATION CALCULATION</t>
        </is>
      </c>
    </row>
    <row r="25" ht="15" customHeight="1" s="17">
      <c r="A25" s="16" t="inlineStr">
        <is>
          <t>Monthly Compensation:</t>
        </is>
      </c>
      <c r="B25" s="26">
        <f>IF(B4="","",IF(B5="Yes",IF(B6=0,VLOOKUP(B4,A12:E21,3,FALSE()),IF(B6=1,VLOOKUP(B4,A12:E21,4,FALSE()),IF(B6=2,VLOOKUP(B4,A12:E21,5,FALSE()),VLOOKUP(B4,A12:E21,5,FALSE())))),VLOOKUP(B4,A12:E21,2,FALSE())))</f>
        <v/>
      </c>
    </row>
    <row r="26" ht="15" customHeight="1" s="17">
      <c r="A26" s="16" t="inlineStr">
        <is>
          <t>Annual Compensation:</t>
        </is>
      </c>
      <c r="B26" s="26">
        <f>IF(B24="","",B24*12)</f>
        <v/>
      </c>
    </row>
    <row r="27">
      <c r="A27" s="16" t="inlineStr">
        <is>
          <t>Tax Status:</t>
        </is>
      </c>
      <c r="B27" s="27" t="inlineStr">
        <is>
          <t>VA disability compensation is tax-free</t>
        </is>
      </c>
    </row>
  </sheetData>
  <dataValidations count="4">
    <dataValidation sqref="B4" showDropDown="0" showInputMessage="0" showErrorMessage="0" allowBlank="1" type="list" errorStyle="stop" operator="between">
      <formula1>"0,10,20,30,40,50,60,70,80,90,100"</formula1>
      <formula2>0</formula2>
    </dataValidation>
    <dataValidation sqref="B5" showDropDown="0" showInputMessage="0" showErrorMessage="0" allowBlank="1" type="list" errorStyle="stop" operator="between">
      <formula1>"Yes,No"</formula1>
      <formula2>0</formula2>
    </dataValidation>
    <dataValidation sqref="B6" showDropDown="0" showInputMessage="0" showErrorMessage="0" allowBlank="1" type="list" errorStyle="stop" operator="between">
      <formula1>"0,1,2,3,4,5"</formula1>
      <formula2>0</formula2>
    </dataValidation>
    <dataValidation sqref="B7" showDropDown="0" showInputMessage="0" showErrorMessage="0" allowBlank="1" type="list" errorStyle="stop" operator="between">
      <formula1>"0,1,2"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6" min="1" max="1"/>
    <col width="16" customWidth="1" style="16" min="2" max="2"/>
    <col width="15" customWidth="1" style="16" min="3" max="3"/>
    <col width="30" customWidth="1" style="16" min="4" max="4"/>
    <col width="16" customWidth="1" style="16" min="5" max="5"/>
  </cols>
  <sheetData>
    <row r="1" ht="17.35" customHeight="1" s="17">
      <c r="A1" s="18" t="inlineStr">
        <is>
          <t>Rating Protection Milestones</t>
        </is>
      </c>
    </row>
    <row r="2">
      <c r="A2" s="34" t="inlineStr">
        <is>
          <t>Enter rating protection milestones</t>
        </is>
      </c>
      <c r="B2" s="19" t="inlineStr"/>
      <c r="C2" s="19" t="inlineStr"/>
      <c r="D2" s="19" t="inlineStr"/>
      <c r="E2" s="19" t="inlineStr"/>
    </row>
    <row r="3" ht="15" customHeight="1" s="17"/>
    <row r="4">
      <c r="A4" s="21" t="inlineStr">
        <is>
          <t>Rating Decision Date (linked from Sheet 1):</t>
        </is>
      </c>
      <c r="B4" s="22">
        <f>'Compensation Calculator'!B8</f>
        <v/>
      </c>
    </row>
    <row r="5" ht="15" customHeight="1" s="17"/>
    <row r="6" ht="24.75" customHeight="1" s="17">
      <c r="A6" s="20" t="inlineStr">
        <is>
          <t>PROTECTION MILESTONES</t>
        </is>
      </c>
    </row>
    <row r="7" ht="23.85" customHeight="1" s="17">
      <c r="A7" s="23" t="inlineStr">
        <is>
          <t>Milestone</t>
        </is>
      </c>
      <c r="B7" s="23" t="inlineStr">
        <is>
          <t>Date Reached</t>
        </is>
      </c>
      <c r="C7" s="23" t="inlineStr">
        <is>
          <t>Days Remaining</t>
        </is>
      </c>
      <c r="D7" s="23" t="inlineStr">
        <is>
          <t>Protection Level</t>
        </is>
      </c>
      <c r="E7" s="23" t="inlineStr">
        <is>
          <t>Legal Citation</t>
        </is>
      </c>
    </row>
    <row r="8" ht="23.85" customHeight="1" s="17">
      <c r="A8" s="28" t="inlineStr">
        <is>
          <t>5-Year Stabilization</t>
        </is>
      </c>
      <c r="B8" s="29">
        <f>IF(B3="","",B3+5*365.25)</f>
        <v/>
      </c>
      <c r="C8" s="30">
        <f>IF(B7="","",MAX(0,B7-TODAY()))</f>
        <v/>
      </c>
      <c r="D8" s="28" t="inlineStr">
        <is>
          <t>Cannot be reduced if condition is stable</t>
        </is>
      </c>
      <c r="E8" s="28" t="inlineStr">
        <is>
          <t>38 CFR 3.344</t>
        </is>
      </c>
    </row>
    <row r="9" ht="15" customHeight="1" s="17">
      <c r="A9" s="28" t="inlineStr">
        <is>
          <t>10-Year Protection</t>
        </is>
      </c>
      <c r="B9" s="29">
        <f>IF(B3="","",B3+10*365.25)</f>
        <v/>
      </c>
      <c r="C9" s="30">
        <f>IF(B8="","",MAX(0,B8-TODAY()))</f>
        <v/>
      </c>
      <c r="D9" s="28" t="inlineStr">
        <is>
          <t>Cannot be reduced without strong evidence</t>
        </is>
      </c>
      <c r="E9" s="28" t="inlineStr">
        <is>
          <t>38 CFR 3.951</t>
        </is>
      </c>
    </row>
    <row r="10">
      <c r="A10" s="28" t="inlineStr">
        <is>
          <t>20-Year Permanent</t>
        </is>
      </c>
      <c r="B10" s="29">
        <f>IF(B3="","",B3+20*365.25)</f>
        <v/>
      </c>
      <c r="C10" s="30">
        <f>IF(B9="","",MAX(0,B9-TODAY()))</f>
        <v/>
      </c>
      <c r="D10" s="28" t="inlineStr">
        <is>
          <t>Permanent - cannot be reduced</t>
        </is>
      </c>
      <c r="E10" s="28" t="inlineStr">
        <is>
          <t>38 CFR 3.957</t>
        </is>
      </c>
    </row>
    <row r="11" ht="15" customHeight="1" s="17"/>
    <row r="12" ht="15" customHeight="1" s="17">
      <c r="A12" s="20" t="inlineStr">
        <is>
          <t>REDUCTION RESPONSE SECTION</t>
        </is>
      </c>
    </row>
    <row r="13" ht="15" customHeight="1" s="17">
      <c r="A13" s="21" t="inlineStr">
        <is>
          <t>Proposed Reduction Date:</t>
        </is>
      </c>
      <c r="B13" s="22" t="n"/>
    </row>
    <row r="14" ht="15" customHeight="1" s="17">
      <c r="A14" s="21" t="inlineStr">
        <is>
          <t>60-Day Response Deadline:</t>
        </is>
      </c>
      <c r="B14" s="22">
        <f>IF(B12="","",B12+60)</f>
        <v/>
      </c>
    </row>
    <row r="15">
      <c r="A15" s="21" t="inlineStr">
        <is>
          <t>Days Remaining to Respond:</t>
        </is>
      </c>
      <c r="B15" s="31">
        <f>IF(B13="","",MAX(0,B13-TODAY()))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6" min="1" max="1"/>
    <col width="25" customWidth="1" style="16" min="2" max="2"/>
  </cols>
  <sheetData>
    <row r="1" ht="17.35" customHeight="1" s="17">
      <c r="A1" s="18" t="inlineStr">
        <is>
          <t>TDIU Eligibility Calculator</t>
        </is>
      </c>
    </row>
    <row r="2">
      <c r="A2" s="34" t="inlineStr">
        <is>
          <t>Enter Yes/No for TDIU status</t>
        </is>
      </c>
      <c r="B2" s="19" t="inlineStr"/>
    </row>
    <row r="3" ht="15" customHeight="1" s="17"/>
    <row r="4" ht="15" customHeight="1" s="17">
      <c r="A4" s="20" t="inlineStr">
        <is>
          <t>ELIGIBILITY CRITERIA</t>
        </is>
      </c>
    </row>
    <row r="5" ht="15" customHeight="1" s="17">
      <c r="A5" s="21" t="inlineStr">
        <is>
          <t>Single condition at 60%+:</t>
        </is>
      </c>
    </row>
    <row r="6" ht="15" customHeight="1" s="17">
      <c r="A6" s="21" t="inlineStr">
        <is>
          <t>Combined 70%+ with one at 40%+:</t>
        </is>
      </c>
    </row>
    <row r="7" ht="15" customHeight="1" s="17">
      <c r="A7" s="21" t="inlineStr">
        <is>
          <t>Can maintain substantially gainful employment:</t>
        </is>
      </c>
    </row>
    <row r="8" ht="15" customHeight="1" s="17">
      <c r="A8" s="21" t="inlineStr">
        <is>
          <t>Annual earned income:</t>
        </is>
      </c>
      <c r="B8" s="32" t="n"/>
    </row>
    <row r="9">
      <c r="A9" s="21" t="inlineStr">
        <is>
          <t>2026 SGA Threshold:</t>
        </is>
      </c>
      <c r="B9" s="32" t="n">
        <v>17000</v>
      </c>
    </row>
    <row r="10" ht="15" customHeight="1" s="17"/>
    <row r="11" ht="15" customHeight="1" s="17">
      <c r="A11" s="20" t="inlineStr">
        <is>
          <t>ELIGIBILITY DETERMINATION</t>
        </is>
      </c>
    </row>
    <row r="12" ht="15" customHeight="1" s="17">
      <c r="A12" s="16" t="inlineStr">
        <is>
          <t>Schedular TDIU Eligible:</t>
        </is>
      </c>
      <c r="B12" s="21">
        <f>IF(OR(B4="Yes",B5="Yes"),"May Qualify","Does Not Meet Schedular Criteria")</f>
        <v/>
      </c>
    </row>
    <row r="13">
      <c r="A13" s="16" t="inlineStr">
        <is>
          <t>Income vs. SGA:</t>
        </is>
      </c>
      <c r="B13" s="21">
        <f>IF(B7="","",IF(B7&lt;B8,"Below SGA Threshold","Above SGA Threshold - Review Required"))</f>
        <v/>
      </c>
    </row>
    <row r="14" ht="15" customHeight="1" s="17"/>
    <row r="15" ht="15" customHeight="1" s="17">
      <c r="A15" s="16" t="inlineStr">
        <is>
          <t>TDIU Monthly Rate (2026):</t>
        </is>
      </c>
      <c r="B15" s="26" t="n">
        <v>3737.85</v>
      </c>
    </row>
    <row r="16" ht="15" customHeight="1" s="17">
      <c r="A16" s="21" t="inlineStr">
        <is>
          <t>Current Monthly Compensation:</t>
        </is>
      </c>
      <c r="B16" s="33">
        <f>'Compensation Calculator'!B24</f>
        <v/>
      </c>
    </row>
    <row r="17">
      <c r="A17" s="16" t="inlineStr">
        <is>
          <t>Difference from Current Rating:</t>
        </is>
      </c>
      <c r="B17" s="26">
        <f>IF(B14="","",IF(B15="","",B14-B15))</f>
        <v/>
      </c>
    </row>
  </sheetData>
  <dataValidations count="3">
    <dataValidation sqref="B4" showDropDown="0" showInputMessage="0" showErrorMessage="0" allowBlank="1" type="list" errorStyle="stop" operator="between">
      <formula1>"Yes,No"</formula1>
      <formula2>0</formula2>
    </dataValidation>
    <dataValidation sqref="B5" showDropDown="0" showInputMessage="0" showErrorMessage="0" allowBlank="1" type="list" errorStyle="stop" operator="between">
      <formula1>"Yes,No"</formula1>
      <formula2>0</formula2>
    </dataValidation>
    <dataValidation sqref="B6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2026-04-13T07:49:53Z</dcterms:created>
  <dcterms:modified xmlns:dcterms="http://purl.org/dc/terms/" xmlns:xsi="http://www.w3.org/2001/XMLSchema-instance" xsi:type="dcterms:W3CDTF">2026-04-14T04:21:03Z</dcterms:modified>
  <cp:revision>0</cp:revision>
</cp:coreProperties>
</file>