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aster Eligibility Dashboard" sheetId="1" state="visible" r:id="rId1"/>
    <sheet xmlns:r="http://schemas.openxmlformats.org/officeDocument/2006/relationships" name="Dental Category Assessment" sheetId="2" state="visible" r:id="rId2"/>
    <sheet xmlns:r="http://schemas.openxmlformats.org/officeDocument/2006/relationships" name="CHAMPVA Eligibility" sheetId="3" state="visible" r:id="rId3"/>
    <sheet xmlns:r="http://schemas.openxmlformats.org/officeDocument/2006/relationships" name="Long-Term Care Options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0.0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1"/>
    </font>
    <font>
      <name val="Arial"/>
      <charset val="1"/>
      <family val="0"/>
      <b val="1"/>
      <color rgb="FFFFFFFF"/>
      <sz val="11"/>
    </font>
    <font>
      <name val="Cambria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Cambria"/>
      <charset val="1"/>
      <family val="0"/>
      <b val="1"/>
      <color rgb="FF0F3460"/>
      <sz val="12"/>
    </font>
    <font>
      <name val="Cambria"/>
      <charset val="1"/>
      <family val="0"/>
      <b val="1"/>
      <color rgb="FFE94560"/>
      <sz val="11"/>
    </font>
    <font>
      <name val="Cambria"/>
      <charset val="1"/>
      <family val="0"/>
      <b val="1"/>
      <color rgb="FF0F3460"/>
      <sz val="11"/>
    </font>
    <font>
      <name val="Cambria"/>
      <charset val="1"/>
      <family val="0"/>
      <color rgb="FF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FFE94560"/>
        <bgColor rgb="FF993366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E9456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12" fillId="7" borderId="0" applyAlignment="1" pivotButton="0" quotePrefix="0" xfId="0">
      <alignment vertical="top" wrapText="1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13" fillId="7" borderId="0" applyAlignment="1" pivotButton="0" quotePrefix="0" xfId="0">
      <alignment vertical="top" wrapText="1"/>
    </xf>
    <xf numFmtId="0" fontId="14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ADD8E6"/>
        </patternFill>
      </fill>
    </dxf>
    <dxf>
      <fill>
        <patternFill>
          <bgColor rgb="FFFFA5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D8E6"/>
      <rgbColor rgb="FFFF99CC"/>
      <rgbColor rgb="FFCC99FF"/>
      <rgbColor rgb="FFFFCC99"/>
      <rgbColor rgb="FF3366FF"/>
      <rgbColor rgb="FF33CCCC"/>
      <rgbColor rgb="FF99CC00"/>
      <rgbColor rgb="FFFFCC00"/>
      <rgbColor rgb="FFFFA500"/>
      <rgbColor rgb="FFE94560"/>
      <rgbColor rgb="FF666699"/>
      <rgbColor rgb="FF969696"/>
      <rgbColor rgb="FF0F34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7" min="1" max="1"/>
    <col width="11" customWidth="1" style="17" min="2" max="9"/>
  </cols>
  <sheetData>
    <row r="1" ht="15" customHeight="1" s="18">
      <c r="A1" s="19" t="inlineStr">
        <is>
          <t>Your Priority Group:</t>
        </is>
      </c>
      <c r="B1" s="17" t="inlineStr">
        <is>
          <t>1a</t>
        </is>
      </c>
    </row>
    <row r="2">
      <c r="A2" s="33" t="inlineStr">
        <is>
          <t>Select: High, Medium, or Low</t>
        </is>
      </c>
      <c r="B2" s="33" t="inlineStr">
        <is>
          <t>Enter 1a</t>
        </is>
      </c>
      <c r="C2" s="20" t="inlineStr"/>
      <c r="D2" s="20" t="inlineStr"/>
      <c r="E2" s="20" t="inlineStr"/>
      <c r="F2" s="20" t="inlineStr"/>
      <c r="G2" s="20" t="inlineStr"/>
      <c r="H2" s="20" t="inlineStr"/>
      <c r="I2" s="20" t="inlineStr"/>
      <c r="J2" s="20" t="inlineStr"/>
    </row>
    <row r="3" ht="15" customHeight="1" s="18">
      <c r="A3" s="34" t="inlineStr">
        <is>
          <t>High</t>
        </is>
      </c>
    </row>
    <row r="4" ht="15" customHeight="1" s="18">
      <c r="A4" s="21" t="inlineStr">
        <is>
          <t>VA Healthcare Benefit</t>
        </is>
      </c>
      <c r="B4" s="21" t="inlineStr">
        <is>
          <t>PG1a-1e</t>
        </is>
      </c>
      <c r="C4" s="21" t="inlineStr">
        <is>
          <t>PG2</t>
        </is>
      </c>
      <c r="D4" s="21" t="inlineStr">
        <is>
          <t>PG3</t>
        </is>
      </c>
      <c r="E4" s="21" t="inlineStr">
        <is>
          <t>PG4</t>
        </is>
      </c>
      <c r="F4" s="21" t="inlineStr">
        <is>
          <t>PG5</t>
        </is>
      </c>
      <c r="G4" s="21" t="inlineStr">
        <is>
          <t>PG6</t>
        </is>
      </c>
      <c r="H4" s="21" t="inlineStr">
        <is>
          <t>PG7a-7c</t>
        </is>
      </c>
      <c r="I4" s="21" t="inlineStr">
        <is>
          <t>PG8</t>
        </is>
      </c>
      <c r="J4" s="22" t="inlineStr">
        <is>
          <t>YOUR ELIGIBILITY</t>
        </is>
      </c>
    </row>
    <row r="5" ht="15" customHeight="1" s="18">
      <c r="A5" s="23" t="inlineStr">
        <is>
          <t>VA Medical Care</t>
        </is>
      </c>
      <c r="B5" s="24" t="inlineStr">
        <is>
          <t>Full</t>
        </is>
      </c>
      <c r="C5" s="24" t="inlineStr">
        <is>
          <t>Full</t>
        </is>
      </c>
      <c r="D5" s="24" t="inlineStr">
        <is>
          <t>Full</t>
        </is>
      </c>
      <c r="E5" s="24" t="inlineStr">
        <is>
          <t>Full</t>
        </is>
      </c>
      <c r="F5" s="24" t="inlineStr">
        <is>
          <t>Limited</t>
        </is>
      </c>
      <c r="G5" s="24" t="inlineStr">
        <is>
          <t>Limited</t>
        </is>
      </c>
      <c r="H5" s="24" t="inlineStr">
        <is>
          <t>Copay</t>
        </is>
      </c>
      <c r="I5" s="24" t="inlineStr">
        <is>
          <t>Copay</t>
        </is>
      </c>
      <c r="J5" s="17">
        <f>IF($B$1="","",INDIRECT(ADDRESS(4,MATCH($B$1,{"1a","1a","1a","1a","1a","2","3","4","5","6","7a","7a","7a","8a","8a","8a","8a"},0)+1)))</f>
        <v/>
      </c>
    </row>
    <row r="6" ht="15" customHeight="1" s="18">
      <c r="A6" s="23" t="inlineStr">
        <is>
          <t>Primary Care</t>
        </is>
      </c>
      <c r="B6" s="24" t="inlineStr">
        <is>
          <t>Full</t>
        </is>
      </c>
      <c r="C6" s="24" t="inlineStr">
        <is>
          <t>Full</t>
        </is>
      </c>
      <c r="D6" s="24" t="inlineStr">
        <is>
          <t>Full</t>
        </is>
      </c>
      <c r="E6" s="24" t="inlineStr">
        <is>
          <t>Full</t>
        </is>
      </c>
      <c r="F6" s="24" t="inlineStr">
        <is>
          <t>Limited</t>
        </is>
      </c>
      <c r="G6" s="24" t="inlineStr">
        <is>
          <t>Limited</t>
        </is>
      </c>
      <c r="H6" s="24" t="inlineStr">
        <is>
          <t>Copay</t>
        </is>
      </c>
      <c r="I6" s="24" t="inlineStr">
        <is>
          <t>Copay</t>
        </is>
      </c>
      <c r="J6" s="17">
        <f>IF($B$1="","",INDIRECT(ADDRESS(5,MATCH($B$1,{"1a","1a","1a","1a","1a","2","3","4","5","6","7a","7a","7a","8a","8a","8a","8a"},0)+1)))</f>
        <v/>
      </c>
    </row>
    <row r="7" ht="15" customHeight="1" s="18">
      <c r="A7" s="23" t="inlineStr">
        <is>
          <t>Specialty Care</t>
        </is>
      </c>
      <c r="B7" s="24" t="inlineStr">
        <is>
          <t>Full</t>
        </is>
      </c>
      <c r="C7" s="24" t="inlineStr">
        <is>
          <t>Full</t>
        </is>
      </c>
      <c r="D7" s="24" t="inlineStr">
        <is>
          <t>Full</t>
        </is>
      </c>
      <c r="E7" s="24" t="inlineStr">
        <is>
          <t>Full</t>
        </is>
      </c>
      <c r="F7" s="24" t="inlineStr">
        <is>
          <t>Limited</t>
        </is>
      </c>
      <c r="G7" s="24" t="inlineStr">
        <is>
          <t>Limited</t>
        </is>
      </c>
      <c r="H7" s="24" t="inlineStr">
        <is>
          <t>Copay</t>
        </is>
      </c>
      <c r="I7" s="24" t="inlineStr">
        <is>
          <t>Copay</t>
        </is>
      </c>
      <c r="J7" s="17">
        <f>IF($B$1="","",INDIRECT(ADDRESS(6,MATCH($B$1,{"1a","1a","1a","1a","1a","2","3","4","5","6","7a","7a","7a","8a","8a","8a","8a"},0)+1)))</f>
        <v/>
      </c>
    </row>
    <row r="8" ht="15" customHeight="1" s="18">
      <c r="A8" s="23" t="inlineStr">
        <is>
          <t>Mental Health</t>
        </is>
      </c>
      <c r="B8" s="24" t="inlineStr">
        <is>
          <t>Full</t>
        </is>
      </c>
      <c r="C8" s="24" t="inlineStr">
        <is>
          <t>Full</t>
        </is>
      </c>
      <c r="D8" s="24" t="inlineStr">
        <is>
          <t>Full</t>
        </is>
      </c>
      <c r="E8" s="24" t="inlineStr">
        <is>
          <t>Full</t>
        </is>
      </c>
      <c r="F8" s="24" t="inlineStr">
        <is>
          <t>Limited</t>
        </is>
      </c>
      <c r="G8" s="24" t="inlineStr">
        <is>
          <t>Limited</t>
        </is>
      </c>
      <c r="H8" s="24" t="inlineStr">
        <is>
          <t>Copay</t>
        </is>
      </c>
      <c r="I8" s="24" t="inlineStr">
        <is>
          <t>Copay</t>
        </is>
      </c>
      <c r="J8" s="17">
        <f>IF($B$1="","",INDIRECT(ADDRESS(7,MATCH($B$1,{"1a","1a","1a","1a","1a","2","3","4","5","6","7a","7a","7a","8a","8a","8a","8a"},0)+1)))</f>
        <v/>
      </c>
    </row>
    <row r="9" ht="15" customHeight="1" s="18">
      <c r="A9" s="23" t="inlineStr">
        <is>
          <t>Prescriptions</t>
        </is>
      </c>
      <c r="B9" s="24" t="inlineStr">
        <is>
          <t>Full</t>
        </is>
      </c>
      <c r="C9" s="24" t="inlineStr">
        <is>
          <t>Full</t>
        </is>
      </c>
      <c r="D9" s="24" t="inlineStr">
        <is>
          <t>Full</t>
        </is>
      </c>
      <c r="E9" s="24" t="inlineStr">
        <is>
          <t>Full</t>
        </is>
      </c>
      <c r="F9" s="24" t="inlineStr">
        <is>
          <t>Limited</t>
        </is>
      </c>
      <c r="G9" s="24" t="inlineStr">
        <is>
          <t>Limited</t>
        </is>
      </c>
      <c r="H9" s="24" t="inlineStr">
        <is>
          <t>Copay</t>
        </is>
      </c>
      <c r="I9" s="24" t="inlineStr">
        <is>
          <t>Copay</t>
        </is>
      </c>
      <c r="J9" s="17">
        <f>IF($B$1="","",INDIRECT(ADDRESS(8,MATCH($B$1,{"1a","1a","1a","1a","1a","2","3","4","5","6","7a","7a","7a","8a","8a","8a","8a"},0)+1)))</f>
        <v/>
      </c>
    </row>
    <row r="10" ht="15" customHeight="1" s="18">
      <c r="A10" s="23" t="inlineStr">
        <is>
          <t>Dental-Full</t>
        </is>
      </c>
      <c r="B10" s="24" t="inlineStr">
        <is>
          <t>Full</t>
        </is>
      </c>
      <c r="C10" s="24" t="inlineStr">
        <is>
          <t>Full</t>
        </is>
      </c>
      <c r="D10" s="24" t="inlineStr">
        <is>
          <t>Full</t>
        </is>
      </c>
      <c r="E10" s="24" t="inlineStr">
        <is>
          <t>Limited</t>
        </is>
      </c>
      <c r="F10" s="24" t="inlineStr">
        <is>
          <t>Not Eligible</t>
        </is>
      </c>
      <c r="G10" s="24" t="inlineStr">
        <is>
          <t>By Category</t>
        </is>
      </c>
      <c r="H10" s="24" t="inlineStr">
        <is>
          <t>Not Eligible</t>
        </is>
      </c>
      <c r="I10" s="24" t="inlineStr">
        <is>
          <t>Not Eligible</t>
        </is>
      </c>
      <c r="J10" s="17">
        <f>IF($B$1="","",INDIRECT(ADDRESS(9,MATCH($B$1,{"1a","1a","1a","1a","1a","2","3","4","5","6","7a","7a","7a","8a","8a","8a","8a"},0)+1)))</f>
        <v/>
      </c>
    </row>
    <row r="11" ht="15" customHeight="1" s="18">
      <c r="A11" s="23" t="inlineStr">
        <is>
          <t>Dental-Emergency</t>
        </is>
      </c>
      <c r="B11" s="24" t="inlineStr">
        <is>
          <t>Full</t>
        </is>
      </c>
      <c r="C11" s="24" t="inlineStr">
        <is>
          <t>Full</t>
        </is>
      </c>
      <c r="D11" s="24" t="inlineStr">
        <is>
          <t>Full</t>
        </is>
      </c>
      <c r="E11" s="24" t="inlineStr">
        <is>
          <t>Limited</t>
        </is>
      </c>
      <c r="F11" s="24" t="inlineStr">
        <is>
          <t>Emergency Only</t>
        </is>
      </c>
      <c r="G11" s="24" t="inlineStr">
        <is>
          <t>Emergency Only</t>
        </is>
      </c>
      <c r="H11" s="24" t="inlineStr">
        <is>
          <t>Emergency Only</t>
        </is>
      </c>
      <c r="I11" s="24" t="inlineStr">
        <is>
          <t>Emergency Only</t>
        </is>
      </c>
      <c r="J11" s="17">
        <f>IF($B$1="","",INDIRECT(ADDRESS(10,MATCH($B$1,{"1a","1a","1a","1a","1a","2","3","4","5","6","7a","7a","7a","8a","8a","8a","8a"},0)+1)))</f>
        <v/>
      </c>
    </row>
    <row r="12" ht="15" customHeight="1" s="18">
      <c r="A12" s="23" t="inlineStr">
        <is>
          <t>Vision Exam</t>
        </is>
      </c>
      <c r="B12" s="24" t="inlineStr">
        <is>
          <t>Full</t>
        </is>
      </c>
      <c r="C12" s="24" t="inlineStr">
        <is>
          <t>Full</t>
        </is>
      </c>
      <c r="D12" s="24" t="inlineStr">
        <is>
          <t>Full</t>
        </is>
      </c>
      <c r="E12" s="24" t="inlineStr">
        <is>
          <t>Full</t>
        </is>
      </c>
      <c r="F12" s="24" t="inlineStr">
        <is>
          <t>Exam Only</t>
        </is>
      </c>
      <c r="G12" s="24" t="inlineStr">
        <is>
          <t>Exam Only</t>
        </is>
      </c>
      <c r="H12" s="24" t="inlineStr">
        <is>
          <t>Exam Only</t>
        </is>
      </c>
      <c r="I12" s="24" t="inlineStr">
        <is>
          <t>Exam Only</t>
        </is>
      </c>
      <c r="J12" s="17">
        <f>IF($B$1="","",INDIRECT(ADDRESS(11,MATCH($B$1,{"1a","1a","1a","1a","1a","2","3","4","5","6","7a","7a","7a","8a","8a","8a","8a"},0)+1)))</f>
        <v/>
      </c>
    </row>
    <row r="13" ht="15" customHeight="1" s="18">
      <c r="A13" s="23" t="inlineStr">
        <is>
          <t>VA Glasses</t>
        </is>
      </c>
      <c r="B13" s="24" t="inlineStr">
        <is>
          <t>Full</t>
        </is>
      </c>
      <c r="C13" s="24" t="inlineStr">
        <is>
          <t>Full</t>
        </is>
      </c>
      <c r="D13" s="24" t="inlineStr">
        <is>
          <t>Full</t>
        </is>
      </c>
      <c r="E13" s="24" t="inlineStr">
        <is>
          <t>Full</t>
        </is>
      </c>
      <c r="F13" s="24" t="inlineStr">
        <is>
          <t>Not Eligible</t>
        </is>
      </c>
      <c r="G13" s="24" t="inlineStr">
        <is>
          <t>Limited</t>
        </is>
      </c>
      <c r="H13" s="24" t="inlineStr">
        <is>
          <t>Not Eligible</t>
        </is>
      </c>
      <c r="I13" s="24" t="inlineStr">
        <is>
          <t>Not Eligible</t>
        </is>
      </c>
      <c r="J13" s="17">
        <f>IF($B$1="","",INDIRECT(ADDRESS(12,MATCH($B$1,{"1a","1a","1a","1a","1a","2","3","4","5","6","7a","7a","7a","8a","8a","8a","8a"},0)+1)))</f>
        <v/>
      </c>
    </row>
    <row r="14" ht="15" customHeight="1" s="18">
      <c r="A14" s="23" t="inlineStr">
        <is>
          <t>Community Care</t>
        </is>
      </c>
      <c r="B14" s="24" t="inlineStr">
        <is>
          <t>Limited</t>
        </is>
      </c>
      <c r="C14" s="24" t="inlineStr">
        <is>
          <t>Limited</t>
        </is>
      </c>
      <c r="D14" s="24" t="inlineStr">
        <is>
          <t>Limited</t>
        </is>
      </c>
      <c r="E14" s="24" t="inlineStr">
        <is>
          <t>Full</t>
        </is>
      </c>
      <c r="F14" s="24" t="inlineStr">
        <is>
          <t>Limited</t>
        </is>
      </c>
      <c r="G14" s="24" t="inlineStr">
        <is>
          <t>Limited</t>
        </is>
      </c>
      <c r="H14" s="24" t="inlineStr">
        <is>
          <t>Copay</t>
        </is>
      </c>
      <c r="I14" s="24" t="inlineStr">
        <is>
          <t>Copay</t>
        </is>
      </c>
      <c r="J14" s="17">
        <f>IF($B$1="","",INDIRECT(ADDRESS(13,MATCH($B$1,{"1a","1a","1a","1a","1a","2","3","4","5","6","7a","7a","7a","8a","8a","8a","8a"},0)+1)))</f>
        <v/>
      </c>
    </row>
    <row r="15" ht="15" customHeight="1" s="18">
      <c r="A15" s="23" t="inlineStr">
        <is>
          <t>Travel Reimbursement</t>
        </is>
      </c>
      <c r="B15" s="24" t="inlineStr">
        <is>
          <t>Full</t>
        </is>
      </c>
      <c r="C15" s="24" t="inlineStr">
        <is>
          <t>Full</t>
        </is>
      </c>
      <c r="D15" s="24" t="inlineStr">
        <is>
          <t>Full</t>
        </is>
      </c>
      <c r="E15" s="24" t="inlineStr">
        <is>
          <t>Full</t>
        </is>
      </c>
      <c r="F15" s="24" t="inlineStr">
        <is>
          <t>Limited</t>
        </is>
      </c>
      <c r="G15" s="24" t="inlineStr">
        <is>
          <t>Limited</t>
        </is>
      </c>
      <c r="H15" s="24" t="inlineStr">
        <is>
          <t>Not Eligible</t>
        </is>
      </c>
      <c r="I15" s="24" t="inlineStr">
        <is>
          <t>Not Eligible</t>
        </is>
      </c>
      <c r="J15" s="17">
        <f>IF($B$1="","",INDIRECT(ADDRESS(14,MATCH($B$1,{"1a","1a","1a","1a","1a","2","3","4","5","6","7a","7a","7a","8a","8a","8a","8a"},0)+1)))</f>
        <v/>
      </c>
    </row>
    <row r="16" ht="15" customHeight="1" s="18">
      <c r="A16" s="23" t="inlineStr">
        <is>
          <t>CHAMPVA Dependents</t>
        </is>
      </c>
      <c r="B16" s="24" t="inlineStr">
        <is>
          <t>Not Eligible</t>
        </is>
      </c>
      <c r="C16" s="24" t="inlineStr">
        <is>
          <t>Not Eligible</t>
        </is>
      </c>
      <c r="D16" s="24" t="inlineStr">
        <is>
          <t>Not Eligible</t>
        </is>
      </c>
      <c r="E16" s="24" t="inlineStr">
        <is>
          <t>Not Eligible</t>
        </is>
      </c>
      <c r="F16" s="24" t="inlineStr">
        <is>
          <t>Eligible</t>
        </is>
      </c>
      <c r="G16" s="24" t="inlineStr">
        <is>
          <t>Eligible</t>
        </is>
      </c>
      <c r="H16" s="24" t="inlineStr">
        <is>
          <t>Eligible</t>
        </is>
      </c>
      <c r="I16" s="24" t="inlineStr">
        <is>
          <t>Eligible</t>
        </is>
      </c>
      <c r="J16" s="17">
        <f>IF($B$1="","",INDIRECT(ADDRESS(15,MATCH($B$1,{"1a","1a","1a","1a","1a","2","3","4","5","6","7a","7a","7a","8a","8a","8a","8a"},0)+1)))</f>
        <v/>
      </c>
    </row>
    <row r="17" ht="15" customHeight="1" s="18">
      <c r="A17" s="23" t="inlineStr">
        <is>
          <t>LTC-HCBS</t>
        </is>
      </c>
      <c r="B17" s="24" t="inlineStr">
        <is>
          <t>Full</t>
        </is>
      </c>
      <c r="C17" s="24" t="inlineStr">
        <is>
          <t>Full</t>
        </is>
      </c>
      <c r="D17" s="24" t="inlineStr">
        <is>
          <t>Full</t>
        </is>
      </c>
      <c r="E17" s="24" t="inlineStr">
        <is>
          <t>Full</t>
        </is>
      </c>
      <c r="F17" s="24" t="inlineStr">
        <is>
          <t>Limited</t>
        </is>
      </c>
      <c r="G17" s="24" t="inlineStr">
        <is>
          <t>Limited</t>
        </is>
      </c>
      <c r="H17" s="24" t="inlineStr">
        <is>
          <t>Not Eligible</t>
        </is>
      </c>
      <c r="I17" s="24" t="inlineStr">
        <is>
          <t>Not Eligible</t>
        </is>
      </c>
      <c r="J17" s="17">
        <f>IF($B$1="","",INDIRECT(ADDRESS(16,MATCH($B$1,{"1a","1a","1a","1a","1a","2","3","4","5","6","7a","7a","7a","8a","8a","8a","8a"},0)+1)))</f>
        <v/>
      </c>
    </row>
    <row r="18" ht="15" customHeight="1" s="18">
      <c r="A18" s="23" t="inlineStr">
        <is>
          <t>LTC-Nursing Home</t>
        </is>
      </c>
      <c r="B18" s="24" t="inlineStr">
        <is>
          <t>Full</t>
        </is>
      </c>
      <c r="C18" s="24" t="inlineStr">
        <is>
          <t>Full</t>
        </is>
      </c>
      <c r="D18" s="24" t="inlineStr">
        <is>
          <t>Full</t>
        </is>
      </c>
      <c r="E18" s="24" t="inlineStr">
        <is>
          <t>Full</t>
        </is>
      </c>
      <c r="F18" s="24" t="inlineStr">
        <is>
          <t>Limited</t>
        </is>
      </c>
      <c r="G18" s="24" t="inlineStr">
        <is>
          <t>Limited</t>
        </is>
      </c>
      <c r="H18" s="24" t="inlineStr">
        <is>
          <t>Not Eligible</t>
        </is>
      </c>
      <c r="I18" s="24" t="inlineStr">
        <is>
          <t>Not Eligible</t>
        </is>
      </c>
      <c r="J18" s="17">
        <f>IF($B$1="","",INDIRECT(ADDRESS(17,MATCH($B$1,{"1a","1a","1a","1a","1a","2","3","4","5","6","7a","7a","7a","8a","8a","8a","8a"},0)+1)))</f>
        <v/>
      </c>
    </row>
    <row r="19" ht="15" customHeight="1" s="18">
      <c r="A19" s="23" t="inlineStr">
        <is>
          <t>Caregiver Support</t>
        </is>
      </c>
      <c r="B19" s="24" t="inlineStr">
        <is>
          <t>Full</t>
        </is>
      </c>
      <c r="C19" s="24" t="inlineStr">
        <is>
          <t>Full</t>
        </is>
      </c>
      <c r="D19" s="24" t="inlineStr">
        <is>
          <t>Full</t>
        </is>
      </c>
      <c r="E19" s="24" t="inlineStr">
        <is>
          <t>Full</t>
        </is>
      </c>
      <c r="F19" s="24" t="inlineStr">
        <is>
          <t>Limited</t>
        </is>
      </c>
      <c r="G19" s="24" t="inlineStr">
        <is>
          <t>Limited</t>
        </is>
      </c>
      <c r="H19" s="24" t="inlineStr">
        <is>
          <t>Not Eligible</t>
        </is>
      </c>
      <c r="I19" s="24" t="inlineStr">
        <is>
          <t>Not Eligible</t>
        </is>
      </c>
      <c r="J19" s="17">
        <f>IF($B$1="","",INDIRECT(ADDRESS(18,MATCH($B$1,{"1a","1a","1a","1a","1a","2","3","4","5","6","7a","7a","7a","8a","8a","8a","8a"},0)+1)))</f>
        <v/>
      </c>
    </row>
    <row r="20">
      <c r="A20" s="23" t="inlineStr">
        <is>
          <t>Respite Care</t>
        </is>
      </c>
      <c r="B20" s="24" t="inlineStr">
        <is>
          <t>Full</t>
        </is>
      </c>
      <c r="C20" s="24" t="inlineStr">
        <is>
          <t>Full</t>
        </is>
      </c>
      <c r="D20" s="24" t="inlineStr">
        <is>
          <t>Full</t>
        </is>
      </c>
      <c r="E20" s="24" t="inlineStr">
        <is>
          <t>Full</t>
        </is>
      </c>
      <c r="F20" s="24" t="inlineStr">
        <is>
          <t>Limited</t>
        </is>
      </c>
      <c r="G20" s="24" t="inlineStr">
        <is>
          <t>Limited</t>
        </is>
      </c>
      <c r="H20" s="24" t="inlineStr">
        <is>
          <t>Not Eligible</t>
        </is>
      </c>
      <c r="I20" s="24" t="inlineStr">
        <is>
          <t>Not Eligible</t>
        </is>
      </c>
      <c r="J20" s="17">
        <f>IF($B$1="","",INDIRECT(ADDRESS(19,MATCH($B$1,{"1a","1a","1a","1a","1a","2","3","4","5","6","7a","7a","7a","8a","8a","8a","8a"},0)+1)))</f>
        <v/>
      </c>
    </row>
  </sheetData>
  <conditionalFormatting sqref="B4">
    <cfRule type="cellIs" rank="0" priority="2" equalAverage="0" operator="equal" aboveAverage="0" dxfId="0" text="" percent="0" bottom="0">
      <formula>"Full"</formula>
    </cfRule>
    <cfRule type="cellIs" rank="0" priority="3" equalAverage="0" operator="equal" aboveAverage="0" dxfId="1" text="" percent="0" bottom="0">
      <formula>"Limited"</formula>
    </cfRule>
    <cfRule type="cellIs" rank="0" priority="4" equalAverage="0" operator="equal" aboveAverage="0" dxfId="2" text="" percent="0" bottom="0">
      <formula>"Copay"</formula>
    </cfRule>
    <cfRule type="cellIs" rank="0" priority="5" equalAverage="0" operator="equal" aboveAverage="0" dxfId="3" text="" percent="0" bottom="0">
      <formula>"Emergency Only"</formula>
    </cfRule>
    <cfRule type="cellIs" rank="0" priority="6" equalAverage="0" operator="equal" aboveAverage="0" dxfId="4" text="" percent="0" bottom="0">
      <formula>"Not Eligible"</formula>
    </cfRule>
  </conditionalFormatting>
  <conditionalFormatting sqref="C4">
    <cfRule type="cellIs" rank="0" priority="7" equalAverage="0" operator="equal" aboveAverage="0" dxfId="0" text="" percent="0" bottom="0">
      <formula>"Full"</formula>
    </cfRule>
    <cfRule type="cellIs" rank="0" priority="8" equalAverage="0" operator="equal" aboveAverage="0" dxfId="1" text="" percent="0" bottom="0">
      <formula>"Limited"</formula>
    </cfRule>
    <cfRule type="cellIs" rank="0" priority="9" equalAverage="0" operator="equal" aboveAverage="0" dxfId="2" text="" percent="0" bottom="0">
      <formula>"Copay"</formula>
    </cfRule>
    <cfRule type="cellIs" rank="0" priority="10" equalAverage="0" operator="equal" aboveAverage="0" dxfId="3" text="" percent="0" bottom="0">
      <formula>"Emergency Only"</formula>
    </cfRule>
    <cfRule type="cellIs" rank="0" priority="11" equalAverage="0" operator="equal" aboveAverage="0" dxfId="4" text="" percent="0" bottom="0">
      <formula>"Not Eligible"</formula>
    </cfRule>
  </conditionalFormatting>
  <conditionalFormatting sqref="D4">
    <cfRule type="cellIs" rank="0" priority="12" equalAverage="0" operator="equal" aboveAverage="0" dxfId="0" text="" percent="0" bottom="0">
      <formula>"Full"</formula>
    </cfRule>
    <cfRule type="cellIs" rank="0" priority="13" equalAverage="0" operator="equal" aboveAverage="0" dxfId="1" text="" percent="0" bottom="0">
      <formula>"Limited"</formula>
    </cfRule>
    <cfRule type="cellIs" rank="0" priority="14" equalAverage="0" operator="equal" aboveAverage="0" dxfId="2" text="" percent="0" bottom="0">
      <formula>"Copay"</formula>
    </cfRule>
    <cfRule type="cellIs" rank="0" priority="15" equalAverage="0" operator="equal" aboveAverage="0" dxfId="3" text="" percent="0" bottom="0">
      <formula>"Emergency Only"</formula>
    </cfRule>
    <cfRule type="cellIs" rank="0" priority="16" equalAverage="0" operator="equal" aboveAverage="0" dxfId="4" text="" percent="0" bottom="0">
      <formula>"Not Eligible"</formula>
    </cfRule>
  </conditionalFormatting>
  <conditionalFormatting sqref="E4">
    <cfRule type="cellIs" rank="0" priority="17" equalAverage="0" operator="equal" aboveAverage="0" dxfId="0" text="" percent="0" bottom="0">
      <formula>"Full"</formula>
    </cfRule>
    <cfRule type="cellIs" rank="0" priority="18" equalAverage="0" operator="equal" aboveAverage="0" dxfId="1" text="" percent="0" bottom="0">
      <formula>"Limited"</formula>
    </cfRule>
    <cfRule type="cellIs" rank="0" priority="19" equalAverage="0" operator="equal" aboveAverage="0" dxfId="2" text="" percent="0" bottom="0">
      <formula>"Copay"</formula>
    </cfRule>
    <cfRule type="cellIs" rank="0" priority="20" equalAverage="0" operator="equal" aboveAverage="0" dxfId="3" text="" percent="0" bottom="0">
      <formula>"Emergency Only"</formula>
    </cfRule>
    <cfRule type="cellIs" rank="0" priority="21" equalAverage="0" operator="equal" aboveAverage="0" dxfId="4" text="" percent="0" bottom="0">
      <formula>"Not Eligible"</formula>
    </cfRule>
  </conditionalFormatting>
  <conditionalFormatting sqref="F4">
    <cfRule type="cellIs" rank="0" priority="22" equalAverage="0" operator="equal" aboveAverage="0" dxfId="0" text="" percent="0" bottom="0">
      <formula>"Full"</formula>
    </cfRule>
    <cfRule type="cellIs" rank="0" priority="23" equalAverage="0" operator="equal" aboveAverage="0" dxfId="1" text="" percent="0" bottom="0">
      <formula>"Limited"</formula>
    </cfRule>
    <cfRule type="cellIs" rank="0" priority="24" equalAverage="0" operator="equal" aboveAverage="0" dxfId="2" text="" percent="0" bottom="0">
      <formula>"Copay"</formula>
    </cfRule>
    <cfRule type="cellIs" rank="0" priority="25" equalAverage="0" operator="equal" aboveAverage="0" dxfId="3" text="" percent="0" bottom="0">
      <formula>"Emergency Only"</formula>
    </cfRule>
    <cfRule type="cellIs" rank="0" priority="26" equalAverage="0" operator="equal" aboveAverage="0" dxfId="4" text="" percent="0" bottom="0">
      <formula>"Not Eligible"</formula>
    </cfRule>
  </conditionalFormatting>
  <conditionalFormatting sqref="G4">
    <cfRule type="cellIs" rank="0" priority="27" equalAverage="0" operator="equal" aboveAverage="0" dxfId="0" text="" percent="0" bottom="0">
      <formula>"Full"</formula>
    </cfRule>
    <cfRule type="cellIs" rank="0" priority="28" equalAverage="0" operator="equal" aboveAverage="0" dxfId="1" text="" percent="0" bottom="0">
      <formula>"Limited"</formula>
    </cfRule>
    <cfRule type="cellIs" rank="0" priority="29" equalAverage="0" operator="equal" aboveAverage="0" dxfId="2" text="" percent="0" bottom="0">
      <formula>"Copay"</formula>
    </cfRule>
    <cfRule type="cellIs" rank="0" priority="30" equalAverage="0" operator="equal" aboveAverage="0" dxfId="3" text="" percent="0" bottom="0">
      <formula>"Emergency Only"</formula>
    </cfRule>
    <cfRule type="cellIs" rank="0" priority="31" equalAverage="0" operator="equal" aboveAverage="0" dxfId="4" text="" percent="0" bottom="0">
      <formula>"Not Eligible"</formula>
    </cfRule>
  </conditionalFormatting>
  <conditionalFormatting sqref="H4">
    <cfRule type="cellIs" rank="0" priority="32" equalAverage="0" operator="equal" aboveAverage="0" dxfId="0" text="" percent="0" bottom="0">
      <formula>"Full"</formula>
    </cfRule>
    <cfRule type="cellIs" rank="0" priority="33" equalAverage="0" operator="equal" aboveAverage="0" dxfId="1" text="" percent="0" bottom="0">
      <formula>"Limited"</formula>
    </cfRule>
    <cfRule type="cellIs" rank="0" priority="34" equalAverage="0" operator="equal" aboveAverage="0" dxfId="2" text="" percent="0" bottom="0">
      <formula>"Copay"</formula>
    </cfRule>
    <cfRule type="cellIs" rank="0" priority="35" equalAverage="0" operator="equal" aboveAverage="0" dxfId="3" text="" percent="0" bottom="0">
      <formula>"Emergency Only"</formula>
    </cfRule>
    <cfRule type="cellIs" rank="0" priority="36" equalAverage="0" operator="equal" aboveAverage="0" dxfId="4" text="" percent="0" bottom="0">
      <formula>"Not Eligible"</formula>
    </cfRule>
  </conditionalFormatting>
  <conditionalFormatting sqref="I4">
    <cfRule type="cellIs" rank="0" priority="37" equalAverage="0" operator="equal" aboveAverage="0" dxfId="0" text="" percent="0" bottom="0">
      <formula>"Full"</formula>
    </cfRule>
    <cfRule type="cellIs" rank="0" priority="38" equalAverage="0" operator="equal" aboveAverage="0" dxfId="1" text="" percent="0" bottom="0">
      <formula>"Limited"</formula>
    </cfRule>
    <cfRule type="cellIs" rank="0" priority="39" equalAverage="0" operator="equal" aboveAverage="0" dxfId="2" text="" percent="0" bottom="0">
      <formula>"Copay"</formula>
    </cfRule>
    <cfRule type="cellIs" rank="0" priority="40" equalAverage="0" operator="equal" aboveAverage="0" dxfId="3" text="" percent="0" bottom="0">
      <formula>"Emergency Only"</formula>
    </cfRule>
    <cfRule type="cellIs" rank="0" priority="41" equalAverage="0" operator="equal" aboveAverage="0" dxfId="4" text="" percent="0" bottom="0">
      <formula>"Not Eligible"</formula>
    </cfRule>
  </conditionalFormatting>
  <conditionalFormatting sqref="B5">
    <cfRule type="cellIs" rank="0" priority="42" equalAverage="0" operator="equal" aboveAverage="0" dxfId="0" text="" percent="0" bottom="0">
      <formula>"Full"</formula>
    </cfRule>
    <cfRule type="cellIs" rank="0" priority="43" equalAverage="0" operator="equal" aboveAverage="0" dxfId="1" text="" percent="0" bottom="0">
      <formula>"Limited"</formula>
    </cfRule>
    <cfRule type="cellIs" rank="0" priority="44" equalAverage="0" operator="equal" aboveAverage="0" dxfId="2" text="" percent="0" bottom="0">
      <formula>"Copay"</formula>
    </cfRule>
    <cfRule type="cellIs" rank="0" priority="45" equalAverage="0" operator="equal" aboveAverage="0" dxfId="3" text="" percent="0" bottom="0">
      <formula>"Emergency Only"</formula>
    </cfRule>
    <cfRule type="cellIs" rank="0" priority="46" equalAverage="0" operator="equal" aboveAverage="0" dxfId="4" text="" percent="0" bottom="0">
      <formula>"Not Eligible"</formula>
    </cfRule>
  </conditionalFormatting>
  <conditionalFormatting sqref="C5">
    <cfRule type="cellIs" rank="0" priority="47" equalAverage="0" operator="equal" aboveAverage="0" dxfId="0" text="" percent="0" bottom="0">
      <formula>"Full"</formula>
    </cfRule>
    <cfRule type="cellIs" rank="0" priority="48" equalAverage="0" operator="equal" aboveAverage="0" dxfId="1" text="" percent="0" bottom="0">
      <formula>"Limited"</formula>
    </cfRule>
    <cfRule type="cellIs" rank="0" priority="49" equalAverage="0" operator="equal" aboveAverage="0" dxfId="2" text="" percent="0" bottom="0">
      <formula>"Copay"</formula>
    </cfRule>
    <cfRule type="cellIs" rank="0" priority="50" equalAverage="0" operator="equal" aboveAverage="0" dxfId="3" text="" percent="0" bottom="0">
      <formula>"Emergency Only"</formula>
    </cfRule>
    <cfRule type="cellIs" rank="0" priority="51" equalAverage="0" operator="equal" aboveAverage="0" dxfId="4" text="" percent="0" bottom="0">
      <formula>"Not Eligible"</formula>
    </cfRule>
  </conditionalFormatting>
  <conditionalFormatting sqref="D5">
    <cfRule type="cellIs" rank="0" priority="52" equalAverage="0" operator="equal" aboveAverage="0" dxfId="0" text="" percent="0" bottom="0">
      <formula>"Full"</formula>
    </cfRule>
    <cfRule type="cellIs" rank="0" priority="53" equalAverage="0" operator="equal" aboveAverage="0" dxfId="1" text="" percent="0" bottom="0">
      <formula>"Limited"</formula>
    </cfRule>
    <cfRule type="cellIs" rank="0" priority="54" equalAverage="0" operator="equal" aboveAverage="0" dxfId="2" text="" percent="0" bottom="0">
      <formula>"Copay"</formula>
    </cfRule>
    <cfRule type="cellIs" rank="0" priority="55" equalAverage="0" operator="equal" aboveAverage="0" dxfId="3" text="" percent="0" bottom="0">
      <formula>"Emergency Only"</formula>
    </cfRule>
    <cfRule type="cellIs" rank="0" priority="56" equalAverage="0" operator="equal" aboveAverage="0" dxfId="4" text="" percent="0" bottom="0">
      <formula>"Not Eligible"</formula>
    </cfRule>
  </conditionalFormatting>
  <conditionalFormatting sqref="E5">
    <cfRule type="cellIs" rank="0" priority="57" equalAverage="0" operator="equal" aboveAverage="0" dxfId="0" text="" percent="0" bottom="0">
      <formula>"Full"</formula>
    </cfRule>
    <cfRule type="cellIs" rank="0" priority="58" equalAverage="0" operator="equal" aboveAverage="0" dxfId="1" text="" percent="0" bottom="0">
      <formula>"Limited"</formula>
    </cfRule>
    <cfRule type="cellIs" rank="0" priority="59" equalAverage="0" operator="equal" aboveAverage="0" dxfId="2" text="" percent="0" bottom="0">
      <formula>"Copay"</formula>
    </cfRule>
    <cfRule type="cellIs" rank="0" priority="60" equalAverage="0" operator="equal" aboveAverage="0" dxfId="3" text="" percent="0" bottom="0">
      <formula>"Emergency Only"</formula>
    </cfRule>
    <cfRule type="cellIs" rank="0" priority="61" equalAverage="0" operator="equal" aboveAverage="0" dxfId="4" text="" percent="0" bottom="0">
      <formula>"Not Eligible"</formula>
    </cfRule>
  </conditionalFormatting>
  <conditionalFormatting sqref="F5">
    <cfRule type="cellIs" rank="0" priority="62" equalAverage="0" operator="equal" aboveAverage="0" dxfId="0" text="" percent="0" bottom="0">
      <formula>"Full"</formula>
    </cfRule>
    <cfRule type="cellIs" rank="0" priority="63" equalAverage="0" operator="equal" aboveAverage="0" dxfId="1" text="" percent="0" bottom="0">
      <formula>"Limited"</formula>
    </cfRule>
    <cfRule type="cellIs" rank="0" priority="64" equalAverage="0" operator="equal" aboveAverage="0" dxfId="2" text="" percent="0" bottom="0">
      <formula>"Copay"</formula>
    </cfRule>
    <cfRule type="cellIs" rank="0" priority="65" equalAverage="0" operator="equal" aboveAverage="0" dxfId="3" text="" percent="0" bottom="0">
      <formula>"Emergency Only"</formula>
    </cfRule>
    <cfRule type="cellIs" rank="0" priority="66" equalAverage="0" operator="equal" aboveAverage="0" dxfId="4" text="" percent="0" bottom="0">
      <formula>"Not Eligible"</formula>
    </cfRule>
  </conditionalFormatting>
  <conditionalFormatting sqref="G5">
    <cfRule type="cellIs" rank="0" priority="67" equalAverage="0" operator="equal" aboveAverage="0" dxfId="0" text="" percent="0" bottom="0">
      <formula>"Full"</formula>
    </cfRule>
    <cfRule type="cellIs" rank="0" priority="68" equalAverage="0" operator="equal" aboveAverage="0" dxfId="1" text="" percent="0" bottom="0">
      <formula>"Limited"</formula>
    </cfRule>
    <cfRule type="cellIs" rank="0" priority="69" equalAverage="0" operator="equal" aboveAverage="0" dxfId="2" text="" percent="0" bottom="0">
      <formula>"Copay"</formula>
    </cfRule>
    <cfRule type="cellIs" rank="0" priority="70" equalAverage="0" operator="equal" aboveAverage="0" dxfId="3" text="" percent="0" bottom="0">
      <formula>"Emergency Only"</formula>
    </cfRule>
    <cfRule type="cellIs" rank="0" priority="71" equalAverage="0" operator="equal" aboveAverage="0" dxfId="4" text="" percent="0" bottom="0">
      <formula>"Not Eligible"</formula>
    </cfRule>
  </conditionalFormatting>
  <conditionalFormatting sqref="H5">
    <cfRule type="cellIs" rank="0" priority="72" equalAverage="0" operator="equal" aboveAverage="0" dxfId="0" text="" percent="0" bottom="0">
      <formula>"Full"</formula>
    </cfRule>
    <cfRule type="cellIs" rank="0" priority="73" equalAverage="0" operator="equal" aboveAverage="0" dxfId="1" text="" percent="0" bottom="0">
      <formula>"Limited"</formula>
    </cfRule>
    <cfRule type="cellIs" rank="0" priority="74" equalAverage="0" operator="equal" aboveAverage="0" dxfId="2" text="" percent="0" bottom="0">
      <formula>"Copay"</formula>
    </cfRule>
    <cfRule type="cellIs" rank="0" priority="75" equalAverage="0" operator="equal" aboveAverage="0" dxfId="3" text="" percent="0" bottom="0">
      <formula>"Emergency Only"</formula>
    </cfRule>
    <cfRule type="cellIs" rank="0" priority="76" equalAverage="0" operator="equal" aboveAverage="0" dxfId="4" text="" percent="0" bottom="0">
      <formula>"Not Eligible"</formula>
    </cfRule>
  </conditionalFormatting>
  <conditionalFormatting sqref="I5">
    <cfRule type="cellIs" rank="0" priority="77" equalAverage="0" operator="equal" aboveAverage="0" dxfId="0" text="" percent="0" bottom="0">
      <formula>"Full"</formula>
    </cfRule>
    <cfRule type="cellIs" rank="0" priority="78" equalAverage="0" operator="equal" aboveAverage="0" dxfId="1" text="" percent="0" bottom="0">
      <formula>"Limited"</formula>
    </cfRule>
    <cfRule type="cellIs" rank="0" priority="79" equalAverage="0" operator="equal" aboveAverage="0" dxfId="2" text="" percent="0" bottom="0">
      <formula>"Copay"</formula>
    </cfRule>
    <cfRule type="cellIs" rank="0" priority="80" equalAverage="0" operator="equal" aboveAverage="0" dxfId="3" text="" percent="0" bottom="0">
      <formula>"Emergency Only"</formula>
    </cfRule>
    <cfRule type="cellIs" rank="0" priority="81" equalAverage="0" operator="equal" aboveAverage="0" dxfId="4" text="" percent="0" bottom="0">
      <formula>"Not Eligible"</formula>
    </cfRule>
  </conditionalFormatting>
  <conditionalFormatting sqref="B6">
    <cfRule type="cellIs" rank="0" priority="82" equalAverage="0" operator="equal" aboveAverage="0" dxfId="0" text="" percent="0" bottom="0">
      <formula>"Full"</formula>
    </cfRule>
    <cfRule type="cellIs" rank="0" priority="83" equalAverage="0" operator="equal" aboveAverage="0" dxfId="1" text="" percent="0" bottom="0">
      <formula>"Limited"</formula>
    </cfRule>
    <cfRule type="cellIs" rank="0" priority="84" equalAverage="0" operator="equal" aboveAverage="0" dxfId="2" text="" percent="0" bottom="0">
      <formula>"Copay"</formula>
    </cfRule>
    <cfRule type="cellIs" rank="0" priority="85" equalAverage="0" operator="equal" aboveAverage="0" dxfId="3" text="" percent="0" bottom="0">
      <formula>"Emergency Only"</formula>
    </cfRule>
    <cfRule type="cellIs" rank="0" priority="86" equalAverage="0" operator="equal" aboveAverage="0" dxfId="4" text="" percent="0" bottom="0">
      <formula>"Not Eligible"</formula>
    </cfRule>
  </conditionalFormatting>
  <conditionalFormatting sqref="C6">
    <cfRule type="cellIs" rank="0" priority="87" equalAverage="0" operator="equal" aboveAverage="0" dxfId="0" text="" percent="0" bottom="0">
      <formula>"Full"</formula>
    </cfRule>
    <cfRule type="cellIs" rank="0" priority="88" equalAverage="0" operator="equal" aboveAverage="0" dxfId="1" text="" percent="0" bottom="0">
      <formula>"Limited"</formula>
    </cfRule>
    <cfRule type="cellIs" rank="0" priority="89" equalAverage="0" operator="equal" aboveAverage="0" dxfId="2" text="" percent="0" bottom="0">
      <formula>"Copay"</formula>
    </cfRule>
    <cfRule type="cellIs" rank="0" priority="90" equalAverage="0" operator="equal" aboveAverage="0" dxfId="3" text="" percent="0" bottom="0">
      <formula>"Emergency Only"</formula>
    </cfRule>
    <cfRule type="cellIs" rank="0" priority="91" equalAverage="0" operator="equal" aboveAverage="0" dxfId="4" text="" percent="0" bottom="0">
      <formula>"Not Eligible"</formula>
    </cfRule>
  </conditionalFormatting>
  <conditionalFormatting sqref="D6">
    <cfRule type="cellIs" rank="0" priority="92" equalAverage="0" operator="equal" aboveAverage="0" dxfId="0" text="" percent="0" bottom="0">
      <formula>"Full"</formula>
    </cfRule>
    <cfRule type="cellIs" rank="0" priority="93" equalAverage="0" operator="equal" aboveAverage="0" dxfId="1" text="" percent="0" bottom="0">
      <formula>"Limited"</formula>
    </cfRule>
    <cfRule type="cellIs" rank="0" priority="94" equalAverage="0" operator="equal" aboveAverage="0" dxfId="2" text="" percent="0" bottom="0">
      <formula>"Copay"</formula>
    </cfRule>
    <cfRule type="cellIs" rank="0" priority="95" equalAverage="0" operator="equal" aboveAverage="0" dxfId="3" text="" percent="0" bottom="0">
      <formula>"Emergency Only"</formula>
    </cfRule>
    <cfRule type="cellIs" rank="0" priority="96" equalAverage="0" operator="equal" aboveAverage="0" dxfId="4" text="" percent="0" bottom="0">
      <formula>"Not Eligible"</formula>
    </cfRule>
  </conditionalFormatting>
  <conditionalFormatting sqref="E6">
    <cfRule type="cellIs" rank="0" priority="97" equalAverage="0" operator="equal" aboveAverage="0" dxfId="0" text="" percent="0" bottom="0">
      <formula>"Full"</formula>
    </cfRule>
    <cfRule type="cellIs" rank="0" priority="98" equalAverage="0" operator="equal" aboveAverage="0" dxfId="1" text="" percent="0" bottom="0">
      <formula>"Limited"</formula>
    </cfRule>
    <cfRule type="cellIs" rank="0" priority="99" equalAverage="0" operator="equal" aboveAverage="0" dxfId="2" text="" percent="0" bottom="0">
      <formula>"Copay"</formula>
    </cfRule>
    <cfRule type="cellIs" rank="0" priority="100" equalAverage="0" operator="equal" aboveAverage="0" dxfId="3" text="" percent="0" bottom="0">
      <formula>"Emergency Only"</formula>
    </cfRule>
    <cfRule type="cellIs" rank="0" priority="101" equalAverage="0" operator="equal" aboveAverage="0" dxfId="4" text="" percent="0" bottom="0">
      <formula>"Not Eligible"</formula>
    </cfRule>
  </conditionalFormatting>
  <conditionalFormatting sqref="F6">
    <cfRule type="cellIs" rank="0" priority="102" equalAverage="0" operator="equal" aboveAverage="0" dxfId="0" text="" percent="0" bottom="0">
      <formula>"Full"</formula>
    </cfRule>
    <cfRule type="cellIs" rank="0" priority="103" equalAverage="0" operator="equal" aboveAverage="0" dxfId="1" text="" percent="0" bottom="0">
      <formula>"Limited"</formula>
    </cfRule>
    <cfRule type="cellIs" rank="0" priority="104" equalAverage="0" operator="equal" aboveAverage="0" dxfId="2" text="" percent="0" bottom="0">
      <formula>"Copay"</formula>
    </cfRule>
    <cfRule type="cellIs" rank="0" priority="105" equalAverage="0" operator="equal" aboveAverage="0" dxfId="3" text="" percent="0" bottom="0">
      <formula>"Emergency Only"</formula>
    </cfRule>
    <cfRule type="cellIs" rank="0" priority="106" equalAverage="0" operator="equal" aboveAverage="0" dxfId="4" text="" percent="0" bottom="0">
      <formula>"Not Eligible"</formula>
    </cfRule>
  </conditionalFormatting>
  <conditionalFormatting sqref="G6">
    <cfRule type="cellIs" rank="0" priority="107" equalAverage="0" operator="equal" aboveAverage="0" dxfId="0" text="" percent="0" bottom="0">
      <formula>"Full"</formula>
    </cfRule>
    <cfRule type="cellIs" rank="0" priority="108" equalAverage="0" operator="equal" aboveAverage="0" dxfId="1" text="" percent="0" bottom="0">
      <formula>"Limited"</formula>
    </cfRule>
    <cfRule type="cellIs" rank="0" priority="109" equalAverage="0" operator="equal" aboveAverage="0" dxfId="2" text="" percent="0" bottom="0">
      <formula>"Copay"</formula>
    </cfRule>
    <cfRule type="cellIs" rank="0" priority="110" equalAverage="0" operator="equal" aboveAverage="0" dxfId="3" text="" percent="0" bottom="0">
      <formula>"Emergency Only"</formula>
    </cfRule>
    <cfRule type="cellIs" rank="0" priority="111" equalAverage="0" operator="equal" aboveAverage="0" dxfId="4" text="" percent="0" bottom="0">
      <formula>"Not Eligible"</formula>
    </cfRule>
  </conditionalFormatting>
  <conditionalFormatting sqref="H6">
    <cfRule type="cellIs" rank="0" priority="112" equalAverage="0" operator="equal" aboveAverage="0" dxfId="0" text="" percent="0" bottom="0">
      <formula>"Full"</formula>
    </cfRule>
    <cfRule type="cellIs" rank="0" priority="113" equalAverage="0" operator="equal" aboveAverage="0" dxfId="1" text="" percent="0" bottom="0">
      <formula>"Limited"</formula>
    </cfRule>
    <cfRule type="cellIs" rank="0" priority="114" equalAverage="0" operator="equal" aboveAverage="0" dxfId="2" text="" percent="0" bottom="0">
      <formula>"Copay"</formula>
    </cfRule>
    <cfRule type="cellIs" rank="0" priority="115" equalAverage="0" operator="equal" aboveAverage="0" dxfId="3" text="" percent="0" bottom="0">
      <formula>"Emergency Only"</formula>
    </cfRule>
    <cfRule type="cellIs" rank="0" priority="116" equalAverage="0" operator="equal" aboveAverage="0" dxfId="4" text="" percent="0" bottom="0">
      <formula>"Not Eligible"</formula>
    </cfRule>
  </conditionalFormatting>
  <conditionalFormatting sqref="I6">
    <cfRule type="cellIs" rank="0" priority="117" equalAverage="0" operator="equal" aboveAverage="0" dxfId="0" text="" percent="0" bottom="0">
      <formula>"Full"</formula>
    </cfRule>
    <cfRule type="cellIs" rank="0" priority="118" equalAverage="0" operator="equal" aboveAverage="0" dxfId="1" text="" percent="0" bottom="0">
      <formula>"Limited"</formula>
    </cfRule>
    <cfRule type="cellIs" rank="0" priority="119" equalAverage="0" operator="equal" aboveAverage="0" dxfId="2" text="" percent="0" bottom="0">
      <formula>"Copay"</formula>
    </cfRule>
    <cfRule type="cellIs" rank="0" priority="120" equalAverage="0" operator="equal" aboveAverage="0" dxfId="3" text="" percent="0" bottom="0">
      <formula>"Emergency Only"</formula>
    </cfRule>
    <cfRule type="cellIs" rank="0" priority="121" equalAverage="0" operator="equal" aboveAverage="0" dxfId="4" text="" percent="0" bottom="0">
      <formula>"Not Eligible"</formula>
    </cfRule>
  </conditionalFormatting>
  <conditionalFormatting sqref="B7">
    <cfRule type="cellIs" rank="0" priority="122" equalAverage="0" operator="equal" aboveAverage="0" dxfId="0" text="" percent="0" bottom="0">
      <formula>"Full"</formula>
    </cfRule>
    <cfRule type="cellIs" rank="0" priority="123" equalAverage="0" operator="equal" aboveAverage="0" dxfId="1" text="" percent="0" bottom="0">
      <formula>"Limited"</formula>
    </cfRule>
    <cfRule type="cellIs" rank="0" priority="124" equalAverage="0" operator="equal" aboveAverage="0" dxfId="2" text="" percent="0" bottom="0">
      <formula>"Copay"</formula>
    </cfRule>
    <cfRule type="cellIs" rank="0" priority="125" equalAverage="0" operator="equal" aboveAverage="0" dxfId="3" text="" percent="0" bottom="0">
      <formula>"Emergency Only"</formula>
    </cfRule>
    <cfRule type="cellIs" rank="0" priority="126" equalAverage="0" operator="equal" aboveAverage="0" dxfId="4" text="" percent="0" bottom="0">
      <formula>"Not Eligible"</formula>
    </cfRule>
  </conditionalFormatting>
  <conditionalFormatting sqref="C7">
    <cfRule type="cellIs" rank="0" priority="127" equalAverage="0" operator="equal" aboveAverage="0" dxfId="0" text="" percent="0" bottom="0">
      <formula>"Full"</formula>
    </cfRule>
    <cfRule type="cellIs" rank="0" priority="128" equalAverage="0" operator="equal" aboveAverage="0" dxfId="1" text="" percent="0" bottom="0">
      <formula>"Limited"</formula>
    </cfRule>
    <cfRule type="cellIs" rank="0" priority="129" equalAverage="0" operator="equal" aboveAverage="0" dxfId="2" text="" percent="0" bottom="0">
      <formula>"Copay"</formula>
    </cfRule>
    <cfRule type="cellIs" rank="0" priority="130" equalAverage="0" operator="equal" aboveAverage="0" dxfId="3" text="" percent="0" bottom="0">
      <formula>"Emergency Only"</formula>
    </cfRule>
    <cfRule type="cellIs" rank="0" priority="131" equalAverage="0" operator="equal" aboveAverage="0" dxfId="4" text="" percent="0" bottom="0">
      <formula>"Not Eligible"</formula>
    </cfRule>
  </conditionalFormatting>
  <conditionalFormatting sqref="D7">
    <cfRule type="cellIs" rank="0" priority="132" equalAverage="0" operator="equal" aboveAverage="0" dxfId="0" text="" percent="0" bottom="0">
      <formula>"Full"</formula>
    </cfRule>
    <cfRule type="cellIs" rank="0" priority="133" equalAverage="0" operator="equal" aboveAverage="0" dxfId="1" text="" percent="0" bottom="0">
      <formula>"Limited"</formula>
    </cfRule>
    <cfRule type="cellIs" rank="0" priority="134" equalAverage="0" operator="equal" aboveAverage="0" dxfId="2" text="" percent="0" bottom="0">
      <formula>"Copay"</formula>
    </cfRule>
    <cfRule type="cellIs" rank="0" priority="135" equalAverage="0" operator="equal" aboveAverage="0" dxfId="3" text="" percent="0" bottom="0">
      <formula>"Emergency Only"</formula>
    </cfRule>
    <cfRule type="cellIs" rank="0" priority="136" equalAverage="0" operator="equal" aboveAverage="0" dxfId="4" text="" percent="0" bottom="0">
      <formula>"Not Eligible"</formula>
    </cfRule>
  </conditionalFormatting>
  <conditionalFormatting sqref="E7">
    <cfRule type="cellIs" rank="0" priority="137" equalAverage="0" operator="equal" aboveAverage="0" dxfId="0" text="" percent="0" bottom="0">
      <formula>"Full"</formula>
    </cfRule>
    <cfRule type="cellIs" rank="0" priority="138" equalAverage="0" operator="equal" aboveAverage="0" dxfId="1" text="" percent="0" bottom="0">
      <formula>"Limited"</formula>
    </cfRule>
    <cfRule type="cellIs" rank="0" priority="139" equalAverage="0" operator="equal" aboveAverage="0" dxfId="2" text="" percent="0" bottom="0">
      <formula>"Copay"</formula>
    </cfRule>
    <cfRule type="cellIs" rank="0" priority="140" equalAverage="0" operator="equal" aboveAverage="0" dxfId="3" text="" percent="0" bottom="0">
      <formula>"Emergency Only"</formula>
    </cfRule>
    <cfRule type="cellIs" rank="0" priority="141" equalAverage="0" operator="equal" aboveAverage="0" dxfId="4" text="" percent="0" bottom="0">
      <formula>"Not Eligible"</formula>
    </cfRule>
  </conditionalFormatting>
  <conditionalFormatting sqref="F7">
    <cfRule type="cellIs" rank="0" priority="142" equalAverage="0" operator="equal" aboveAverage="0" dxfId="0" text="" percent="0" bottom="0">
      <formula>"Full"</formula>
    </cfRule>
    <cfRule type="cellIs" rank="0" priority="143" equalAverage="0" operator="equal" aboveAverage="0" dxfId="1" text="" percent="0" bottom="0">
      <formula>"Limited"</formula>
    </cfRule>
    <cfRule type="cellIs" rank="0" priority="144" equalAverage="0" operator="equal" aboveAverage="0" dxfId="2" text="" percent="0" bottom="0">
      <formula>"Copay"</formula>
    </cfRule>
    <cfRule type="cellIs" rank="0" priority="145" equalAverage="0" operator="equal" aboveAverage="0" dxfId="3" text="" percent="0" bottom="0">
      <formula>"Emergency Only"</formula>
    </cfRule>
    <cfRule type="cellIs" rank="0" priority="146" equalAverage="0" operator="equal" aboveAverage="0" dxfId="4" text="" percent="0" bottom="0">
      <formula>"Not Eligible"</formula>
    </cfRule>
  </conditionalFormatting>
  <conditionalFormatting sqref="G7">
    <cfRule type="cellIs" rank="0" priority="147" equalAverage="0" operator="equal" aboveAverage="0" dxfId="0" text="" percent="0" bottom="0">
      <formula>"Full"</formula>
    </cfRule>
    <cfRule type="cellIs" rank="0" priority="148" equalAverage="0" operator="equal" aboveAverage="0" dxfId="1" text="" percent="0" bottom="0">
      <formula>"Limited"</formula>
    </cfRule>
    <cfRule type="cellIs" rank="0" priority="149" equalAverage="0" operator="equal" aboveAverage="0" dxfId="2" text="" percent="0" bottom="0">
      <formula>"Copay"</formula>
    </cfRule>
    <cfRule type="cellIs" rank="0" priority="150" equalAverage="0" operator="equal" aboveAverage="0" dxfId="3" text="" percent="0" bottom="0">
      <formula>"Emergency Only"</formula>
    </cfRule>
    <cfRule type="cellIs" rank="0" priority="151" equalAverage="0" operator="equal" aboveAverage="0" dxfId="4" text="" percent="0" bottom="0">
      <formula>"Not Eligible"</formula>
    </cfRule>
  </conditionalFormatting>
  <conditionalFormatting sqref="H7">
    <cfRule type="cellIs" rank="0" priority="152" equalAverage="0" operator="equal" aboveAverage="0" dxfId="0" text="" percent="0" bottom="0">
      <formula>"Full"</formula>
    </cfRule>
    <cfRule type="cellIs" rank="0" priority="153" equalAverage="0" operator="equal" aboveAverage="0" dxfId="1" text="" percent="0" bottom="0">
      <formula>"Limited"</formula>
    </cfRule>
    <cfRule type="cellIs" rank="0" priority="154" equalAverage="0" operator="equal" aboveAverage="0" dxfId="2" text="" percent="0" bottom="0">
      <formula>"Copay"</formula>
    </cfRule>
    <cfRule type="cellIs" rank="0" priority="155" equalAverage="0" operator="equal" aboveAverage="0" dxfId="3" text="" percent="0" bottom="0">
      <formula>"Emergency Only"</formula>
    </cfRule>
    <cfRule type="cellIs" rank="0" priority="156" equalAverage="0" operator="equal" aboveAverage="0" dxfId="4" text="" percent="0" bottom="0">
      <formula>"Not Eligible"</formula>
    </cfRule>
  </conditionalFormatting>
  <conditionalFormatting sqref="I7">
    <cfRule type="cellIs" rank="0" priority="157" equalAverage="0" operator="equal" aboveAverage="0" dxfId="0" text="" percent="0" bottom="0">
      <formula>"Full"</formula>
    </cfRule>
    <cfRule type="cellIs" rank="0" priority="158" equalAverage="0" operator="equal" aboveAverage="0" dxfId="1" text="" percent="0" bottom="0">
      <formula>"Limited"</formula>
    </cfRule>
    <cfRule type="cellIs" rank="0" priority="159" equalAverage="0" operator="equal" aboveAverage="0" dxfId="2" text="" percent="0" bottom="0">
      <formula>"Copay"</formula>
    </cfRule>
    <cfRule type="cellIs" rank="0" priority="160" equalAverage="0" operator="equal" aboveAverage="0" dxfId="3" text="" percent="0" bottom="0">
      <formula>"Emergency Only"</formula>
    </cfRule>
    <cfRule type="cellIs" rank="0" priority="161" equalAverage="0" operator="equal" aboveAverage="0" dxfId="4" text="" percent="0" bottom="0">
      <formula>"Not Eligible"</formula>
    </cfRule>
  </conditionalFormatting>
  <conditionalFormatting sqref="B8">
    <cfRule type="cellIs" rank="0" priority="162" equalAverage="0" operator="equal" aboveAverage="0" dxfId="0" text="" percent="0" bottom="0">
      <formula>"Full"</formula>
    </cfRule>
    <cfRule type="cellIs" rank="0" priority="163" equalAverage="0" operator="equal" aboveAverage="0" dxfId="1" text="" percent="0" bottom="0">
      <formula>"Limited"</formula>
    </cfRule>
    <cfRule type="cellIs" rank="0" priority="164" equalAverage="0" operator="equal" aboveAverage="0" dxfId="2" text="" percent="0" bottom="0">
      <formula>"Copay"</formula>
    </cfRule>
    <cfRule type="cellIs" rank="0" priority="165" equalAverage="0" operator="equal" aboveAverage="0" dxfId="3" text="" percent="0" bottom="0">
      <formula>"Emergency Only"</formula>
    </cfRule>
    <cfRule type="cellIs" rank="0" priority="166" equalAverage="0" operator="equal" aboveAverage="0" dxfId="4" text="" percent="0" bottom="0">
      <formula>"Not Eligible"</formula>
    </cfRule>
  </conditionalFormatting>
  <conditionalFormatting sqref="C8">
    <cfRule type="cellIs" rank="0" priority="167" equalAverage="0" operator="equal" aboveAverage="0" dxfId="0" text="" percent="0" bottom="0">
      <formula>"Full"</formula>
    </cfRule>
    <cfRule type="cellIs" rank="0" priority="168" equalAverage="0" operator="equal" aboveAverage="0" dxfId="1" text="" percent="0" bottom="0">
      <formula>"Limited"</formula>
    </cfRule>
    <cfRule type="cellIs" rank="0" priority="169" equalAverage="0" operator="equal" aboveAverage="0" dxfId="2" text="" percent="0" bottom="0">
      <formula>"Copay"</formula>
    </cfRule>
    <cfRule type="cellIs" rank="0" priority="170" equalAverage="0" operator="equal" aboveAverage="0" dxfId="3" text="" percent="0" bottom="0">
      <formula>"Emergency Only"</formula>
    </cfRule>
    <cfRule type="cellIs" rank="0" priority="171" equalAverage="0" operator="equal" aboveAverage="0" dxfId="4" text="" percent="0" bottom="0">
      <formula>"Not Eligible"</formula>
    </cfRule>
  </conditionalFormatting>
  <conditionalFormatting sqref="D8">
    <cfRule type="cellIs" rank="0" priority="172" equalAverage="0" operator="equal" aboveAverage="0" dxfId="0" text="" percent="0" bottom="0">
      <formula>"Full"</formula>
    </cfRule>
    <cfRule type="cellIs" rank="0" priority="173" equalAverage="0" operator="equal" aboveAverage="0" dxfId="1" text="" percent="0" bottom="0">
      <formula>"Limited"</formula>
    </cfRule>
    <cfRule type="cellIs" rank="0" priority="174" equalAverage="0" operator="equal" aboveAverage="0" dxfId="2" text="" percent="0" bottom="0">
      <formula>"Copay"</formula>
    </cfRule>
    <cfRule type="cellIs" rank="0" priority="175" equalAverage="0" operator="equal" aboveAverage="0" dxfId="3" text="" percent="0" bottom="0">
      <formula>"Emergency Only"</formula>
    </cfRule>
    <cfRule type="cellIs" rank="0" priority="176" equalAverage="0" operator="equal" aboveAverage="0" dxfId="4" text="" percent="0" bottom="0">
      <formula>"Not Eligible"</formula>
    </cfRule>
  </conditionalFormatting>
  <conditionalFormatting sqref="E8">
    <cfRule type="cellIs" rank="0" priority="177" equalAverage="0" operator="equal" aboveAverage="0" dxfId="0" text="" percent="0" bottom="0">
      <formula>"Full"</formula>
    </cfRule>
    <cfRule type="cellIs" rank="0" priority="178" equalAverage="0" operator="equal" aboveAverage="0" dxfId="1" text="" percent="0" bottom="0">
      <formula>"Limited"</formula>
    </cfRule>
    <cfRule type="cellIs" rank="0" priority="179" equalAverage="0" operator="equal" aboveAverage="0" dxfId="2" text="" percent="0" bottom="0">
      <formula>"Copay"</formula>
    </cfRule>
    <cfRule type="cellIs" rank="0" priority="180" equalAverage="0" operator="equal" aboveAverage="0" dxfId="3" text="" percent="0" bottom="0">
      <formula>"Emergency Only"</formula>
    </cfRule>
    <cfRule type="cellIs" rank="0" priority="181" equalAverage="0" operator="equal" aboveAverage="0" dxfId="4" text="" percent="0" bottom="0">
      <formula>"Not Eligible"</formula>
    </cfRule>
  </conditionalFormatting>
  <conditionalFormatting sqref="F8">
    <cfRule type="cellIs" rank="0" priority="182" equalAverage="0" operator="equal" aboveAverage="0" dxfId="0" text="" percent="0" bottom="0">
      <formula>"Full"</formula>
    </cfRule>
    <cfRule type="cellIs" rank="0" priority="183" equalAverage="0" operator="equal" aboveAverage="0" dxfId="1" text="" percent="0" bottom="0">
      <formula>"Limited"</formula>
    </cfRule>
    <cfRule type="cellIs" rank="0" priority="184" equalAverage="0" operator="equal" aboveAverage="0" dxfId="2" text="" percent="0" bottom="0">
      <formula>"Copay"</formula>
    </cfRule>
    <cfRule type="cellIs" rank="0" priority="185" equalAverage="0" operator="equal" aboveAverage="0" dxfId="3" text="" percent="0" bottom="0">
      <formula>"Emergency Only"</formula>
    </cfRule>
    <cfRule type="cellIs" rank="0" priority="186" equalAverage="0" operator="equal" aboveAverage="0" dxfId="4" text="" percent="0" bottom="0">
      <formula>"Not Eligible"</formula>
    </cfRule>
  </conditionalFormatting>
  <conditionalFormatting sqref="G8">
    <cfRule type="cellIs" rank="0" priority="187" equalAverage="0" operator="equal" aboveAverage="0" dxfId="0" text="" percent="0" bottom="0">
      <formula>"Full"</formula>
    </cfRule>
    <cfRule type="cellIs" rank="0" priority="188" equalAverage="0" operator="equal" aboveAverage="0" dxfId="1" text="" percent="0" bottom="0">
      <formula>"Limited"</formula>
    </cfRule>
    <cfRule type="cellIs" rank="0" priority="189" equalAverage="0" operator="equal" aboveAverage="0" dxfId="2" text="" percent="0" bottom="0">
      <formula>"Copay"</formula>
    </cfRule>
    <cfRule type="cellIs" rank="0" priority="190" equalAverage="0" operator="equal" aboveAverage="0" dxfId="3" text="" percent="0" bottom="0">
      <formula>"Emergency Only"</formula>
    </cfRule>
    <cfRule type="cellIs" rank="0" priority="191" equalAverage="0" operator="equal" aboveAverage="0" dxfId="4" text="" percent="0" bottom="0">
      <formula>"Not Eligible"</formula>
    </cfRule>
  </conditionalFormatting>
  <conditionalFormatting sqref="H8">
    <cfRule type="cellIs" rank="0" priority="192" equalAverage="0" operator="equal" aboveAverage="0" dxfId="0" text="" percent="0" bottom="0">
      <formula>"Full"</formula>
    </cfRule>
    <cfRule type="cellIs" rank="0" priority="193" equalAverage="0" operator="equal" aboveAverage="0" dxfId="1" text="" percent="0" bottom="0">
      <formula>"Limited"</formula>
    </cfRule>
    <cfRule type="cellIs" rank="0" priority="194" equalAverage="0" operator="equal" aboveAverage="0" dxfId="2" text="" percent="0" bottom="0">
      <formula>"Copay"</formula>
    </cfRule>
    <cfRule type="cellIs" rank="0" priority="195" equalAverage="0" operator="equal" aboveAverage="0" dxfId="3" text="" percent="0" bottom="0">
      <formula>"Emergency Only"</formula>
    </cfRule>
    <cfRule type="cellIs" rank="0" priority="196" equalAverage="0" operator="equal" aboveAverage="0" dxfId="4" text="" percent="0" bottom="0">
      <formula>"Not Eligible"</formula>
    </cfRule>
  </conditionalFormatting>
  <conditionalFormatting sqref="I8">
    <cfRule type="cellIs" rank="0" priority="197" equalAverage="0" operator="equal" aboveAverage="0" dxfId="0" text="" percent="0" bottom="0">
      <formula>"Full"</formula>
    </cfRule>
    <cfRule type="cellIs" rank="0" priority="198" equalAverage="0" operator="equal" aboveAverage="0" dxfId="1" text="" percent="0" bottom="0">
      <formula>"Limited"</formula>
    </cfRule>
    <cfRule type="cellIs" rank="0" priority="199" equalAverage="0" operator="equal" aboveAverage="0" dxfId="2" text="" percent="0" bottom="0">
      <formula>"Copay"</formula>
    </cfRule>
    <cfRule type="cellIs" rank="0" priority="200" equalAverage="0" operator="equal" aboveAverage="0" dxfId="3" text="" percent="0" bottom="0">
      <formula>"Emergency Only"</formula>
    </cfRule>
    <cfRule type="cellIs" rank="0" priority="201" equalAverage="0" operator="equal" aboveAverage="0" dxfId="4" text="" percent="0" bottom="0">
      <formula>"Not Eligible"</formula>
    </cfRule>
  </conditionalFormatting>
  <conditionalFormatting sqref="B9">
    <cfRule type="cellIs" rank="0" priority="202" equalAverage="0" operator="equal" aboveAverage="0" dxfId="0" text="" percent="0" bottom="0">
      <formula>"Full"</formula>
    </cfRule>
    <cfRule type="cellIs" rank="0" priority="203" equalAverage="0" operator="equal" aboveAverage="0" dxfId="1" text="" percent="0" bottom="0">
      <formula>"Limited"</formula>
    </cfRule>
    <cfRule type="cellIs" rank="0" priority="204" equalAverage="0" operator="equal" aboveAverage="0" dxfId="2" text="" percent="0" bottom="0">
      <formula>"Copay"</formula>
    </cfRule>
    <cfRule type="cellIs" rank="0" priority="205" equalAverage="0" operator="equal" aboveAverage="0" dxfId="3" text="" percent="0" bottom="0">
      <formula>"Emergency Only"</formula>
    </cfRule>
    <cfRule type="cellIs" rank="0" priority="206" equalAverage="0" operator="equal" aboveAverage="0" dxfId="4" text="" percent="0" bottom="0">
      <formula>"Not Eligible"</formula>
    </cfRule>
  </conditionalFormatting>
  <conditionalFormatting sqref="C9">
    <cfRule type="cellIs" rank="0" priority="207" equalAverage="0" operator="equal" aboveAverage="0" dxfId="0" text="" percent="0" bottom="0">
      <formula>"Full"</formula>
    </cfRule>
    <cfRule type="cellIs" rank="0" priority="208" equalAverage="0" operator="equal" aboveAverage="0" dxfId="1" text="" percent="0" bottom="0">
      <formula>"Limited"</formula>
    </cfRule>
    <cfRule type="cellIs" rank="0" priority="209" equalAverage="0" operator="equal" aboveAverage="0" dxfId="2" text="" percent="0" bottom="0">
      <formula>"Copay"</formula>
    </cfRule>
    <cfRule type="cellIs" rank="0" priority="210" equalAverage="0" operator="equal" aboveAverage="0" dxfId="3" text="" percent="0" bottom="0">
      <formula>"Emergency Only"</formula>
    </cfRule>
    <cfRule type="cellIs" rank="0" priority="211" equalAverage="0" operator="equal" aboveAverage="0" dxfId="4" text="" percent="0" bottom="0">
      <formula>"Not Eligible"</formula>
    </cfRule>
  </conditionalFormatting>
  <conditionalFormatting sqref="D9">
    <cfRule type="cellIs" rank="0" priority="212" equalAverage="0" operator="equal" aboveAverage="0" dxfId="0" text="" percent="0" bottom="0">
      <formula>"Full"</formula>
    </cfRule>
    <cfRule type="cellIs" rank="0" priority="213" equalAverage="0" operator="equal" aboveAverage="0" dxfId="1" text="" percent="0" bottom="0">
      <formula>"Limited"</formula>
    </cfRule>
    <cfRule type="cellIs" rank="0" priority="214" equalAverage="0" operator="equal" aboveAverage="0" dxfId="2" text="" percent="0" bottom="0">
      <formula>"Copay"</formula>
    </cfRule>
    <cfRule type="cellIs" rank="0" priority="215" equalAverage="0" operator="equal" aboveAverage="0" dxfId="3" text="" percent="0" bottom="0">
      <formula>"Emergency Only"</formula>
    </cfRule>
    <cfRule type="cellIs" rank="0" priority="216" equalAverage="0" operator="equal" aboveAverage="0" dxfId="4" text="" percent="0" bottom="0">
      <formula>"Not Eligible"</formula>
    </cfRule>
  </conditionalFormatting>
  <conditionalFormatting sqref="E9">
    <cfRule type="cellIs" rank="0" priority="217" equalAverage="0" operator="equal" aboveAverage="0" dxfId="0" text="" percent="0" bottom="0">
      <formula>"Full"</formula>
    </cfRule>
    <cfRule type="cellIs" rank="0" priority="218" equalAverage="0" operator="equal" aboveAverage="0" dxfId="1" text="" percent="0" bottom="0">
      <formula>"Limited"</formula>
    </cfRule>
    <cfRule type="cellIs" rank="0" priority="219" equalAverage="0" operator="equal" aboveAverage="0" dxfId="2" text="" percent="0" bottom="0">
      <formula>"Copay"</formula>
    </cfRule>
    <cfRule type="cellIs" rank="0" priority="220" equalAverage="0" operator="equal" aboveAverage="0" dxfId="3" text="" percent="0" bottom="0">
      <formula>"Emergency Only"</formula>
    </cfRule>
    <cfRule type="cellIs" rank="0" priority="221" equalAverage="0" operator="equal" aboveAverage="0" dxfId="4" text="" percent="0" bottom="0">
      <formula>"Not Eligible"</formula>
    </cfRule>
  </conditionalFormatting>
  <conditionalFormatting sqref="F9">
    <cfRule type="cellIs" rank="0" priority="222" equalAverage="0" operator="equal" aboveAverage="0" dxfId="0" text="" percent="0" bottom="0">
      <formula>"Full"</formula>
    </cfRule>
    <cfRule type="cellIs" rank="0" priority="223" equalAverage="0" operator="equal" aboveAverage="0" dxfId="1" text="" percent="0" bottom="0">
      <formula>"Limited"</formula>
    </cfRule>
    <cfRule type="cellIs" rank="0" priority="224" equalAverage="0" operator="equal" aboveAverage="0" dxfId="2" text="" percent="0" bottom="0">
      <formula>"Copay"</formula>
    </cfRule>
    <cfRule type="cellIs" rank="0" priority="225" equalAverage="0" operator="equal" aboveAverage="0" dxfId="3" text="" percent="0" bottom="0">
      <formula>"Emergency Only"</formula>
    </cfRule>
    <cfRule type="cellIs" rank="0" priority="226" equalAverage="0" operator="equal" aboveAverage="0" dxfId="4" text="" percent="0" bottom="0">
      <formula>"Not Eligible"</formula>
    </cfRule>
  </conditionalFormatting>
  <conditionalFormatting sqref="G9">
    <cfRule type="cellIs" rank="0" priority="227" equalAverage="0" operator="equal" aboveAverage="0" dxfId="0" text="" percent="0" bottom="0">
      <formula>"Full"</formula>
    </cfRule>
    <cfRule type="cellIs" rank="0" priority="228" equalAverage="0" operator="equal" aboveAverage="0" dxfId="1" text="" percent="0" bottom="0">
      <formula>"Limited"</formula>
    </cfRule>
    <cfRule type="cellIs" rank="0" priority="229" equalAverage="0" operator="equal" aboveAverage="0" dxfId="2" text="" percent="0" bottom="0">
      <formula>"Copay"</formula>
    </cfRule>
    <cfRule type="cellIs" rank="0" priority="230" equalAverage="0" operator="equal" aboveAverage="0" dxfId="3" text="" percent="0" bottom="0">
      <formula>"Emergency Only"</formula>
    </cfRule>
    <cfRule type="cellIs" rank="0" priority="231" equalAverage="0" operator="equal" aboveAverage="0" dxfId="4" text="" percent="0" bottom="0">
      <formula>"Not Eligible"</formula>
    </cfRule>
  </conditionalFormatting>
  <conditionalFormatting sqref="H9">
    <cfRule type="cellIs" rank="0" priority="232" equalAverage="0" operator="equal" aboveAverage="0" dxfId="0" text="" percent="0" bottom="0">
      <formula>"Full"</formula>
    </cfRule>
    <cfRule type="cellIs" rank="0" priority="233" equalAverage="0" operator="equal" aboveAverage="0" dxfId="1" text="" percent="0" bottom="0">
      <formula>"Limited"</formula>
    </cfRule>
    <cfRule type="cellIs" rank="0" priority="234" equalAverage="0" operator="equal" aboveAverage="0" dxfId="2" text="" percent="0" bottom="0">
      <formula>"Copay"</formula>
    </cfRule>
    <cfRule type="cellIs" rank="0" priority="235" equalAverage="0" operator="equal" aboveAverage="0" dxfId="3" text="" percent="0" bottom="0">
      <formula>"Emergency Only"</formula>
    </cfRule>
    <cfRule type="cellIs" rank="0" priority="236" equalAverage="0" operator="equal" aboveAverage="0" dxfId="4" text="" percent="0" bottom="0">
      <formula>"Not Eligible"</formula>
    </cfRule>
  </conditionalFormatting>
  <conditionalFormatting sqref="I9">
    <cfRule type="cellIs" rank="0" priority="237" equalAverage="0" operator="equal" aboveAverage="0" dxfId="0" text="" percent="0" bottom="0">
      <formula>"Full"</formula>
    </cfRule>
    <cfRule type="cellIs" rank="0" priority="238" equalAverage="0" operator="equal" aboveAverage="0" dxfId="1" text="" percent="0" bottom="0">
      <formula>"Limited"</formula>
    </cfRule>
    <cfRule type="cellIs" rank="0" priority="239" equalAverage="0" operator="equal" aboveAverage="0" dxfId="2" text="" percent="0" bottom="0">
      <formula>"Copay"</formula>
    </cfRule>
    <cfRule type="cellIs" rank="0" priority="240" equalAverage="0" operator="equal" aboveAverage="0" dxfId="3" text="" percent="0" bottom="0">
      <formula>"Emergency Only"</formula>
    </cfRule>
    <cfRule type="cellIs" rank="0" priority="241" equalAverage="0" operator="equal" aboveAverage="0" dxfId="4" text="" percent="0" bottom="0">
      <formula>"Not Eligible"</formula>
    </cfRule>
  </conditionalFormatting>
  <conditionalFormatting sqref="B10">
    <cfRule type="cellIs" rank="0" priority="242" equalAverage="0" operator="equal" aboveAverage="0" dxfId="0" text="" percent="0" bottom="0">
      <formula>"Full"</formula>
    </cfRule>
    <cfRule type="cellIs" rank="0" priority="243" equalAverage="0" operator="equal" aboveAverage="0" dxfId="1" text="" percent="0" bottom="0">
      <formula>"Limited"</formula>
    </cfRule>
    <cfRule type="cellIs" rank="0" priority="244" equalAverage="0" operator="equal" aboveAverage="0" dxfId="2" text="" percent="0" bottom="0">
      <formula>"Copay"</formula>
    </cfRule>
    <cfRule type="cellIs" rank="0" priority="245" equalAverage="0" operator="equal" aboveAverage="0" dxfId="3" text="" percent="0" bottom="0">
      <formula>"Emergency Only"</formula>
    </cfRule>
    <cfRule type="cellIs" rank="0" priority="246" equalAverage="0" operator="equal" aboveAverage="0" dxfId="4" text="" percent="0" bottom="0">
      <formula>"Not Eligible"</formula>
    </cfRule>
  </conditionalFormatting>
  <conditionalFormatting sqref="C10">
    <cfRule type="cellIs" rank="0" priority="247" equalAverage="0" operator="equal" aboveAverage="0" dxfId="0" text="" percent="0" bottom="0">
      <formula>"Full"</formula>
    </cfRule>
    <cfRule type="cellIs" rank="0" priority="248" equalAverage="0" operator="equal" aboveAverage="0" dxfId="1" text="" percent="0" bottom="0">
      <formula>"Limited"</formula>
    </cfRule>
    <cfRule type="cellIs" rank="0" priority="249" equalAverage="0" operator="equal" aboveAverage="0" dxfId="2" text="" percent="0" bottom="0">
      <formula>"Copay"</formula>
    </cfRule>
    <cfRule type="cellIs" rank="0" priority="250" equalAverage="0" operator="equal" aboveAverage="0" dxfId="3" text="" percent="0" bottom="0">
      <formula>"Emergency Only"</formula>
    </cfRule>
    <cfRule type="cellIs" rank="0" priority="251" equalAverage="0" operator="equal" aboveAverage="0" dxfId="4" text="" percent="0" bottom="0">
      <formula>"Not Eligible"</formula>
    </cfRule>
  </conditionalFormatting>
  <conditionalFormatting sqref="D10">
    <cfRule type="cellIs" rank="0" priority="252" equalAverage="0" operator="equal" aboveAverage="0" dxfId="0" text="" percent="0" bottom="0">
      <formula>"Full"</formula>
    </cfRule>
    <cfRule type="cellIs" rank="0" priority="253" equalAverage="0" operator="equal" aboveAverage="0" dxfId="1" text="" percent="0" bottom="0">
      <formula>"Limited"</formula>
    </cfRule>
    <cfRule type="cellIs" rank="0" priority="254" equalAverage="0" operator="equal" aboveAverage="0" dxfId="2" text="" percent="0" bottom="0">
      <formula>"Copay"</formula>
    </cfRule>
    <cfRule type="cellIs" rank="0" priority="255" equalAverage="0" operator="equal" aboveAverage="0" dxfId="3" text="" percent="0" bottom="0">
      <formula>"Emergency Only"</formula>
    </cfRule>
    <cfRule type="cellIs" rank="0" priority="256" equalAverage="0" operator="equal" aboveAverage="0" dxfId="4" text="" percent="0" bottom="0">
      <formula>"Not Eligible"</formula>
    </cfRule>
  </conditionalFormatting>
  <conditionalFormatting sqref="E10">
    <cfRule type="cellIs" rank="0" priority="257" equalAverage="0" operator="equal" aboveAverage="0" dxfId="0" text="" percent="0" bottom="0">
      <formula>"Full"</formula>
    </cfRule>
    <cfRule type="cellIs" rank="0" priority="258" equalAverage="0" operator="equal" aboveAverage="0" dxfId="1" text="" percent="0" bottom="0">
      <formula>"Limited"</formula>
    </cfRule>
    <cfRule type="cellIs" rank="0" priority="259" equalAverage="0" operator="equal" aboveAverage="0" dxfId="2" text="" percent="0" bottom="0">
      <formula>"Copay"</formula>
    </cfRule>
    <cfRule type="cellIs" rank="0" priority="260" equalAverage="0" operator="equal" aboveAverage="0" dxfId="3" text="" percent="0" bottom="0">
      <formula>"Emergency Only"</formula>
    </cfRule>
    <cfRule type="cellIs" rank="0" priority="261" equalAverage="0" operator="equal" aboveAverage="0" dxfId="4" text="" percent="0" bottom="0">
      <formula>"Not Eligible"</formula>
    </cfRule>
  </conditionalFormatting>
  <conditionalFormatting sqref="F10">
    <cfRule type="cellIs" rank="0" priority="262" equalAverage="0" operator="equal" aboveAverage="0" dxfId="0" text="" percent="0" bottom="0">
      <formula>"Full"</formula>
    </cfRule>
    <cfRule type="cellIs" rank="0" priority="263" equalAverage="0" operator="equal" aboveAverage="0" dxfId="1" text="" percent="0" bottom="0">
      <formula>"Limited"</formula>
    </cfRule>
    <cfRule type="cellIs" rank="0" priority="264" equalAverage="0" operator="equal" aboveAverage="0" dxfId="2" text="" percent="0" bottom="0">
      <formula>"Copay"</formula>
    </cfRule>
    <cfRule type="cellIs" rank="0" priority="265" equalAverage="0" operator="equal" aboveAverage="0" dxfId="3" text="" percent="0" bottom="0">
      <formula>"Emergency Only"</formula>
    </cfRule>
    <cfRule type="cellIs" rank="0" priority="266" equalAverage="0" operator="equal" aboveAverage="0" dxfId="4" text="" percent="0" bottom="0">
      <formula>"Not Eligible"</formula>
    </cfRule>
  </conditionalFormatting>
  <conditionalFormatting sqref="G10">
    <cfRule type="cellIs" rank="0" priority="267" equalAverage="0" operator="equal" aboveAverage="0" dxfId="0" text="" percent="0" bottom="0">
      <formula>"Full"</formula>
    </cfRule>
    <cfRule type="cellIs" rank="0" priority="268" equalAverage="0" operator="equal" aboveAverage="0" dxfId="1" text="" percent="0" bottom="0">
      <formula>"Limited"</formula>
    </cfRule>
    <cfRule type="cellIs" rank="0" priority="269" equalAverage="0" operator="equal" aboveAverage="0" dxfId="2" text="" percent="0" bottom="0">
      <formula>"Copay"</formula>
    </cfRule>
    <cfRule type="cellIs" rank="0" priority="270" equalAverage="0" operator="equal" aboveAverage="0" dxfId="3" text="" percent="0" bottom="0">
      <formula>"Emergency Only"</formula>
    </cfRule>
    <cfRule type="cellIs" rank="0" priority="271" equalAverage="0" operator="equal" aboveAverage="0" dxfId="4" text="" percent="0" bottom="0">
      <formula>"Not Eligible"</formula>
    </cfRule>
  </conditionalFormatting>
  <conditionalFormatting sqref="H10">
    <cfRule type="cellIs" rank="0" priority="272" equalAverage="0" operator="equal" aboveAverage="0" dxfId="0" text="" percent="0" bottom="0">
      <formula>"Full"</formula>
    </cfRule>
    <cfRule type="cellIs" rank="0" priority="273" equalAverage="0" operator="equal" aboveAverage="0" dxfId="1" text="" percent="0" bottom="0">
      <formula>"Limited"</formula>
    </cfRule>
    <cfRule type="cellIs" rank="0" priority="274" equalAverage="0" operator="equal" aboveAverage="0" dxfId="2" text="" percent="0" bottom="0">
      <formula>"Copay"</formula>
    </cfRule>
    <cfRule type="cellIs" rank="0" priority="275" equalAverage="0" operator="equal" aboveAverage="0" dxfId="3" text="" percent="0" bottom="0">
      <formula>"Emergency Only"</formula>
    </cfRule>
    <cfRule type="cellIs" rank="0" priority="276" equalAverage="0" operator="equal" aboveAverage="0" dxfId="4" text="" percent="0" bottom="0">
      <formula>"Not Eligible"</formula>
    </cfRule>
  </conditionalFormatting>
  <conditionalFormatting sqref="I10">
    <cfRule type="cellIs" rank="0" priority="277" equalAverage="0" operator="equal" aboveAverage="0" dxfId="0" text="" percent="0" bottom="0">
      <formula>"Full"</formula>
    </cfRule>
    <cfRule type="cellIs" rank="0" priority="278" equalAverage="0" operator="equal" aboveAverage="0" dxfId="1" text="" percent="0" bottom="0">
      <formula>"Limited"</formula>
    </cfRule>
    <cfRule type="cellIs" rank="0" priority="279" equalAverage="0" operator="equal" aboveAverage="0" dxfId="2" text="" percent="0" bottom="0">
      <formula>"Copay"</formula>
    </cfRule>
    <cfRule type="cellIs" rank="0" priority="280" equalAverage="0" operator="equal" aboveAverage="0" dxfId="3" text="" percent="0" bottom="0">
      <formula>"Emergency Only"</formula>
    </cfRule>
    <cfRule type="cellIs" rank="0" priority="281" equalAverage="0" operator="equal" aboveAverage="0" dxfId="4" text="" percent="0" bottom="0">
      <formula>"Not Eligible"</formula>
    </cfRule>
  </conditionalFormatting>
  <conditionalFormatting sqref="B11">
    <cfRule type="cellIs" rank="0" priority="282" equalAverage="0" operator="equal" aboveAverage="0" dxfId="0" text="" percent="0" bottom="0">
      <formula>"Full"</formula>
    </cfRule>
    <cfRule type="cellIs" rank="0" priority="283" equalAverage="0" operator="equal" aboveAverage="0" dxfId="1" text="" percent="0" bottom="0">
      <formula>"Limited"</formula>
    </cfRule>
    <cfRule type="cellIs" rank="0" priority="284" equalAverage="0" operator="equal" aboveAverage="0" dxfId="2" text="" percent="0" bottom="0">
      <formula>"Copay"</formula>
    </cfRule>
    <cfRule type="cellIs" rank="0" priority="285" equalAverage="0" operator="equal" aboveAverage="0" dxfId="3" text="" percent="0" bottom="0">
      <formula>"Emergency Only"</formula>
    </cfRule>
    <cfRule type="cellIs" rank="0" priority="286" equalAverage="0" operator="equal" aboveAverage="0" dxfId="4" text="" percent="0" bottom="0">
      <formula>"Not Eligible"</formula>
    </cfRule>
  </conditionalFormatting>
  <conditionalFormatting sqref="C11">
    <cfRule type="cellIs" rank="0" priority="287" equalAverage="0" operator="equal" aboveAverage="0" dxfId="0" text="" percent="0" bottom="0">
      <formula>"Full"</formula>
    </cfRule>
    <cfRule type="cellIs" rank="0" priority="288" equalAverage="0" operator="equal" aboveAverage="0" dxfId="1" text="" percent="0" bottom="0">
      <formula>"Limited"</formula>
    </cfRule>
    <cfRule type="cellIs" rank="0" priority="289" equalAverage="0" operator="equal" aboveAverage="0" dxfId="2" text="" percent="0" bottom="0">
      <formula>"Copay"</formula>
    </cfRule>
    <cfRule type="cellIs" rank="0" priority="290" equalAverage="0" operator="equal" aboveAverage="0" dxfId="3" text="" percent="0" bottom="0">
      <formula>"Emergency Only"</formula>
    </cfRule>
    <cfRule type="cellIs" rank="0" priority="291" equalAverage="0" operator="equal" aboveAverage="0" dxfId="4" text="" percent="0" bottom="0">
      <formula>"Not Eligible"</formula>
    </cfRule>
  </conditionalFormatting>
  <conditionalFormatting sqref="D11">
    <cfRule type="cellIs" rank="0" priority="292" equalAverage="0" operator="equal" aboveAverage="0" dxfId="0" text="" percent="0" bottom="0">
      <formula>"Full"</formula>
    </cfRule>
    <cfRule type="cellIs" rank="0" priority="293" equalAverage="0" operator="equal" aboveAverage="0" dxfId="1" text="" percent="0" bottom="0">
      <formula>"Limited"</formula>
    </cfRule>
    <cfRule type="cellIs" rank="0" priority="294" equalAverage="0" operator="equal" aboveAverage="0" dxfId="2" text="" percent="0" bottom="0">
      <formula>"Copay"</formula>
    </cfRule>
    <cfRule type="cellIs" rank="0" priority="295" equalAverage="0" operator="equal" aboveAverage="0" dxfId="3" text="" percent="0" bottom="0">
      <formula>"Emergency Only"</formula>
    </cfRule>
    <cfRule type="cellIs" rank="0" priority="296" equalAverage="0" operator="equal" aboveAverage="0" dxfId="4" text="" percent="0" bottom="0">
      <formula>"Not Eligible"</formula>
    </cfRule>
  </conditionalFormatting>
  <conditionalFormatting sqref="E11">
    <cfRule type="cellIs" rank="0" priority="297" equalAverage="0" operator="equal" aboveAverage="0" dxfId="0" text="" percent="0" bottom="0">
      <formula>"Full"</formula>
    </cfRule>
    <cfRule type="cellIs" rank="0" priority="298" equalAverage="0" operator="equal" aboveAverage="0" dxfId="1" text="" percent="0" bottom="0">
      <formula>"Limited"</formula>
    </cfRule>
    <cfRule type="cellIs" rank="0" priority="299" equalAverage="0" operator="equal" aboveAverage="0" dxfId="2" text="" percent="0" bottom="0">
      <formula>"Copay"</formula>
    </cfRule>
    <cfRule type="cellIs" rank="0" priority="300" equalAverage="0" operator="equal" aboveAverage="0" dxfId="3" text="" percent="0" bottom="0">
      <formula>"Emergency Only"</formula>
    </cfRule>
    <cfRule type="cellIs" rank="0" priority="301" equalAverage="0" operator="equal" aboveAverage="0" dxfId="4" text="" percent="0" bottom="0">
      <formula>"Not Eligible"</formula>
    </cfRule>
  </conditionalFormatting>
  <conditionalFormatting sqref="F11">
    <cfRule type="cellIs" rank="0" priority="302" equalAverage="0" operator="equal" aboveAverage="0" dxfId="0" text="" percent="0" bottom="0">
      <formula>"Full"</formula>
    </cfRule>
    <cfRule type="cellIs" rank="0" priority="303" equalAverage="0" operator="equal" aboveAverage="0" dxfId="1" text="" percent="0" bottom="0">
      <formula>"Limited"</formula>
    </cfRule>
    <cfRule type="cellIs" rank="0" priority="304" equalAverage="0" operator="equal" aboveAverage="0" dxfId="2" text="" percent="0" bottom="0">
      <formula>"Copay"</formula>
    </cfRule>
    <cfRule type="cellIs" rank="0" priority="305" equalAverage="0" operator="equal" aboveAverage="0" dxfId="3" text="" percent="0" bottom="0">
      <formula>"Emergency Only"</formula>
    </cfRule>
    <cfRule type="cellIs" rank="0" priority="306" equalAverage="0" operator="equal" aboveAverage="0" dxfId="4" text="" percent="0" bottom="0">
      <formula>"Not Eligible"</formula>
    </cfRule>
  </conditionalFormatting>
  <conditionalFormatting sqref="G11">
    <cfRule type="cellIs" rank="0" priority="307" equalAverage="0" operator="equal" aboveAverage="0" dxfId="0" text="" percent="0" bottom="0">
      <formula>"Full"</formula>
    </cfRule>
    <cfRule type="cellIs" rank="0" priority="308" equalAverage="0" operator="equal" aboveAverage="0" dxfId="1" text="" percent="0" bottom="0">
      <formula>"Limited"</formula>
    </cfRule>
    <cfRule type="cellIs" rank="0" priority="309" equalAverage="0" operator="equal" aboveAverage="0" dxfId="2" text="" percent="0" bottom="0">
      <formula>"Copay"</formula>
    </cfRule>
    <cfRule type="cellIs" rank="0" priority="310" equalAverage="0" operator="equal" aboveAverage="0" dxfId="3" text="" percent="0" bottom="0">
      <formula>"Emergency Only"</formula>
    </cfRule>
    <cfRule type="cellIs" rank="0" priority="311" equalAverage="0" operator="equal" aboveAverage="0" dxfId="4" text="" percent="0" bottom="0">
      <formula>"Not Eligible"</formula>
    </cfRule>
  </conditionalFormatting>
  <conditionalFormatting sqref="H11">
    <cfRule type="cellIs" rank="0" priority="312" equalAverage="0" operator="equal" aboveAverage="0" dxfId="0" text="" percent="0" bottom="0">
      <formula>"Full"</formula>
    </cfRule>
    <cfRule type="cellIs" rank="0" priority="313" equalAverage="0" operator="equal" aboveAverage="0" dxfId="1" text="" percent="0" bottom="0">
      <formula>"Limited"</formula>
    </cfRule>
    <cfRule type="cellIs" rank="0" priority="314" equalAverage="0" operator="equal" aboveAverage="0" dxfId="2" text="" percent="0" bottom="0">
      <formula>"Copay"</formula>
    </cfRule>
    <cfRule type="cellIs" rank="0" priority="315" equalAverage="0" operator="equal" aboveAverage="0" dxfId="3" text="" percent="0" bottom="0">
      <formula>"Emergency Only"</formula>
    </cfRule>
    <cfRule type="cellIs" rank="0" priority="316" equalAverage="0" operator="equal" aboveAverage="0" dxfId="4" text="" percent="0" bottom="0">
      <formula>"Not Eligible"</formula>
    </cfRule>
  </conditionalFormatting>
  <conditionalFormatting sqref="I11">
    <cfRule type="cellIs" rank="0" priority="317" equalAverage="0" operator="equal" aboveAverage="0" dxfId="0" text="" percent="0" bottom="0">
      <formula>"Full"</formula>
    </cfRule>
    <cfRule type="cellIs" rank="0" priority="318" equalAverage="0" operator="equal" aboveAverage="0" dxfId="1" text="" percent="0" bottom="0">
      <formula>"Limited"</formula>
    </cfRule>
    <cfRule type="cellIs" rank="0" priority="319" equalAverage="0" operator="equal" aboveAverage="0" dxfId="2" text="" percent="0" bottom="0">
      <formula>"Copay"</formula>
    </cfRule>
    <cfRule type="cellIs" rank="0" priority="320" equalAverage="0" operator="equal" aboveAverage="0" dxfId="3" text="" percent="0" bottom="0">
      <formula>"Emergency Only"</formula>
    </cfRule>
    <cfRule type="cellIs" rank="0" priority="321" equalAverage="0" operator="equal" aboveAverage="0" dxfId="4" text="" percent="0" bottom="0">
      <formula>"Not Eligible"</formula>
    </cfRule>
  </conditionalFormatting>
  <conditionalFormatting sqref="B12">
    <cfRule type="cellIs" rank="0" priority="322" equalAverage="0" operator="equal" aboveAverage="0" dxfId="0" text="" percent="0" bottom="0">
      <formula>"Full"</formula>
    </cfRule>
    <cfRule type="cellIs" rank="0" priority="323" equalAverage="0" operator="equal" aboveAverage="0" dxfId="1" text="" percent="0" bottom="0">
      <formula>"Limited"</formula>
    </cfRule>
    <cfRule type="cellIs" rank="0" priority="324" equalAverage="0" operator="equal" aboveAverage="0" dxfId="2" text="" percent="0" bottom="0">
      <formula>"Copay"</formula>
    </cfRule>
    <cfRule type="cellIs" rank="0" priority="325" equalAverage="0" operator="equal" aboveAverage="0" dxfId="3" text="" percent="0" bottom="0">
      <formula>"Emergency Only"</formula>
    </cfRule>
    <cfRule type="cellIs" rank="0" priority="326" equalAverage="0" operator="equal" aboveAverage="0" dxfId="4" text="" percent="0" bottom="0">
      <formula>"Not Eligible"</formula>
    </cfRule>
  </conditionalFormatting>
  <conditionalFormatting sqref="C12">
    <cfRule type="cellIs" rank="0" priority="327" equalAverage="0" operator="equal" aboveAverage="0" dxfId="0" text="" percent="0" bottom="0">
      <formula>"Full"</formula>
    </cfRule>
    <cfRule type="cellIs" rank="0" priority="328" equalAverage="0" operator="equal" aboveAverage="0" dxfId="1" text="" percent="0" bottom="0">
      <formula>"Limited"</formula>
    </cfRule>
    <cfRule type="cellIs" rank="0" priority="329" equalAverage="0" operator="equal" aboveAverage="0" dxfId="2" text="" percent="0" bottom="0">
      <formula>"Copay"</formula>
    </cfRule>
    <cfRule type="cellIs" rank="0" priority="330" equalAverage="0" operator="equal" aboveAverage="0" dxfId="3" text="" percent="0" bottom="0">
      <formula>"Emergency Only"</formula>
    </cfRule>
    <cfRule type="cellIs" rank="0" priority="331" equalAverage="0" operator="equal" aboveAverage="0" dxfId="4" text="" percent="0" bottom="0">
      <formula>"Not Eligible"</formula>
    </cfRule>
  </conditionalFormatting>
  <conditionalFormatting sqref="D12">
    <cfRule type="cellIs" rank="0" priority="332" equalAverage="0" operator="equal" aboveAverage="0" dxfId="0" text="" percent="0" bottom="0">
      <formula>"Full"</formula>
    </cfRule>
    <cfRule type="cellIs" rank="0" priority="333" equalAverage="0" operator="equal" aboveAverage="0" dxfId="1" text="" percent="0" bottom="0">
      <formula>"Limited"</formula>
    </cfRule>
    <cfRule type="cellIs" rank="0" priority="334" equalAverage="0" operator="equal" aboveAverage="0" dxfId="2" text="" percent="0" bottom="0">
      <formula>"Copay"</formula>
    </cfRule>
    <cfRule type="cellIs" rank="0" priority="335" equalAverage="0" operator="equal" aboveAverage="0" dxfId="3" text="" percent="0" bottom="0">
      <formula>"Emergency Only"</formula>
    </cfRule>
    <cfRule type="cellIs" rank="0" priority="336" equalAverage="0" operator="equal" aboveAverage="0" dxfId="4" text="" percent="0" bottom="0">
      <formula>"Not Eligible"</formula>
    </cfRule>
  </conditionalFormatting>
  <conditionalFormatting sqref="E12">
    <cfRule type="cellIs" rank="0" priority="337" equalAverage="0" operator="equal" aboveAverage="0" dxfId="0" text="" percent="0" bottom="0">
      <formula>"Full"</formula>
    </cfRule>
    <cfRule type="cellIs" rank="0" priority="338" equalAverage="0" operator="equal" aboveAverage="0" dxfId="1" text="" percent="0" bottom="0">
      <formula>"Limited"</formula>
    </cfRule>
    <cfRule type="cellIs" rank="0" priority="339" equalAverage="0" operator="equal" aboveAverage="0" dxfId="2" text="" percent="0" bottom="0">
      <formula>"Copay"</formula>
    </cfRule>
    <cfRule type="cellIs" rank="0" priority="340" equalAverage="0" operator="equal" aboveAverage="0" dxfId="3" text="" percent="0" bottom="0">
      <formula>"Emergency Only"</formula>
    </cfRule>
    <cfRule type="cellIs" rank="0" priority="341" equalAverage="0" operator="equal" aboveAverage="0" dxfId="4" text="" percent="0" bottom="0">
      <formula>"Not Eligible"</formula>
    </cfRule>
  </conditionalFormatting>
  <conditionalFormatting sqref="F12">
    <cfRule type="cellIs" rank="0" priority="342" equalAverage="0" operator="equal" aboveAverage="0" dxfId="0" text="" percent="0" bottom="0">
      <formula>"Full"</formula>
    </cfRule>
    <cfRule type="cellIs" rank="0" priority="343" equalAverage="0" operator="equal" aboveAverage="0" dxfId="1" text="" percent="0" bottom="0">
      <formula>"Limited"</formula>
    </cfRule>
    <cfRule type="cellIs" rank="0" priority="344" equalAverage="0" operator="equal" aboveAverage="0" dxfId="2" text="" percent="0" bottom="0">
      <formula>"Copay"</formula>
    </cfRule>
    <cfRule type="cellIs" rank="0" priority="345" equalAverage="0" operator="equal" aboveAverage="0" dxfId="3" text="" percent="0" bottom="0">
      <formula>"Emergency Only"</formula>
    </cfRule>
    <cfRule type="cellIs" rank="0" priority="346" equalAverage="0" operator="equal" aboveAverage="0" dxfId="4" text="" percent="0" bottom="0">
      <formula>"Not Eligible"</formula>
    </cfRule>
  </conditionalFormatting>
  <conditionalFormatting sqref="G12">
    <cfRule type="cellIs" rank="0" priority="347" equalAverage="0" operator="equal" aboveAverage="0" dxfId="0" text="" percent="0" bottom="0">
      <formula>"Full"</formula>
    </cfRule>
    <cfRule type="cellIs" rank="0" priority="348" equalAverage="0" operator="equal" aboveAverage="0" dxfId="1" text="" percent="0" bottom="0">
      <formula>"Limited"</formula>
    </cfRule>
    <cfRule type="cellIs" rank="0" priority="349" equalAverage="0" operator="equal" aboveAverage="0" dxfId="2" text="" percent="0" bottom="0">
      <formula>"Copay"</formula>
    </cfRule>
    <cfRule type="cellIs" rank="0" priority="350" equalAverage="0" operator="equal" aboveAverage="0" dxfId="3" text="" percent="0" bottom="0">
      <formula>"Emergency Only"</formula>
    </cfRule>
    <cfRule type="cellIs" rank="0" priority="351" equalAverage="0" operator="equal" aboveAverage="0" dxfId="4" text="" percent="0" bottom="0">
      <formula>"Not Eligible"</formula>
    </cfRule>
  </conditionalFormatting>
  <conditionalFormatting sqref="H12">
    <cfRule type="cellIs" rank="0" priority="352" equalAverage="0" operator="equal" aboveAverage="0" dxfId="0" text="" percent="0" bottom="0">
      <formula>"Full"</formula>
    </cfRule>
    <cfRule type="cellIs" rank="0" priority="353" equalAverage="0" operator="equal" aboveAverage="0" dxfId="1" text="" percent="0" bottom="0">
      <formula>"Limited"</formula>
    </cfRule>
    <cfRule type="cellIs" rank="0" priority="354" equalAverage="0" operator="equal" aboveAverage="0" dxfId="2" text="" percent="0" bottom="0">
      <formula>"Copay"</formula>
    </cfRule>
    <cfRule type="cellIs" rank="0" priority="355" equalAverage="0" operator="equal" aboveAverage="0" dxfId="3" text="" percent="0" bottom="0">
      <formula>"Emergency Only"</formula>
    </cfRule>
    <cfRule type="cellIs" rank="0" priority="356" equalAverage="0" operator="equal" aboveAverage="0" dxfId="4" text="" percent="0" bottom="0">
      <formula>"Not Eligible"</formula>
    </cfRule>
  </conditionalFormatting>
  <conditionalFormatting sqref="I12">
    <cfRule type="cellIs" rank="0" priority="357" equalAverage="0" operator="equal" aboveAverage="0" dxfId="0" text="" percent="0" bottom="0">
      <formula>"Full"</formula>
    </cfRule>
    <cfRule type="cellIs" rank="0" priority="358" equalAverage="0" operator="equal" aboveAverage="0" dxfId="1" text="" percent="0" bottom="0">
      <formula>"Limited"</formula>
    </cfRule>
    <cfRule type="cellIs" rank="0" priority="359" equalAverage="0" operator="equal" aboveAverage="0" dxfId="2" text="" percent="0" bottom="0">
      <formula>"Copay"</formula>
    </cfRule>
    <cfRule type="cellIs" rank="0" priority="360" equalAverage="0" operator="equal" aboveAverage="0" dxfId="3" text="" percent="0" bottom="0">
      <formula>"Emergency Only"</formula>
    </cfRule>
    <cfRule type="cellIs" rank="0" priority="361" equalAverage="0" operator="equal" aboveAverage="0" dxfId="4" text="" percent="0" bottom="0">
      <formula>"Not Eligible"</formula>
    </cfRule>
  </conditionalFormatting>
  <conditionalFormatting sqref="B13">
    <cfRule type="cellIs" rank="0" priority="362" equalAverage="0" operator="equal" aboveAverage="0" dxfId="0" text="" percent="0" bottom="0">
      <formula>"Full"</formula>
    </cfRule>
    <cfRule type="cellIs" rank="0" priority="363" equalAverage="0" operator="equal" aboveAverage="0" dxfId="1" text="" percent="0" bottom="0">
      <formula>"Limited"</formula>
    </cfRule>
    <cfRule type="cellIs" rank="0" priority="364" equalAverage="0" operator="equal" aboveAverage="0" dxfId="2" text="" percent="0" bottom="0">
      <formula>"Copay"</formula>
    </cfRule>
    <cfRule type="cellIs" rank="0" priority="365" equalAverage="0" operator="equal" aboveAverage="0" dxfId="3" text="" percent="0" bottom="0">
      <formula>"Emergency Only"</formula>
    </cfRule>
    <cfRule type="cellIs" rank="0" priority="366" equalAverage="0" operator="equal" aboveAverage="0" dxfId="4" text="" percent="0" bottom="0">
      <formula>"Not Eligible"</formula>
    </cfRule>
  </conditionalFormatting>
  <conditionalFormatting sqref="C13">
    <cfRule type="cellIs" rank="0" priority="367" equalAverage="0" operator="equal" aboveAverage="0" dxfId="0" text="" percent="0" bottom="0">
      <formula>"Full"</formula>
    </cfRule>
    <cfRule type="cellIs" rank="0" priority="368" equalAverage="0" operator="equal" aboveAverage="0" dxfId="1" text="" percent="0" bottom="0">
      <formula>"Limited"</formula>
    </cfRule>
    <cfRule type="cellIs" rank="0" priority="369" equalAverage="0" operator="equal" aboveAverage="0" dxfId="2" text="" percent="0" bottom="0">
      <formula>"Copay"</formula>
    </cfRule>
    <cfRule type="cellIs" rank="0" priority="370" equalAverage="0" operator="equal" aboveAverage="0" dxfId="3" text="" percent="0" bottom="0">
      <formula>"Emergency Only"</formula>
    </cfRule>
    <cfRule type="cellIs" rank="0" priority="371" equalAverage="0" operator="equal" aboveAverage="0" dxfId="4" text="" percent="0" bottom="0">
      <formula>"Not Eligible"</formula>
    </cfRule>
  </conditionalFormatting>
  <conditionalFormatting sqref="D13">
    <cfRule type="cellIs" rank="0" priority="372" equalAverage="0" operator="equal" aboveAverage="0" dxfId="0" text="" percent="0" bottom="0">
      <formula>"Full"</formula>
    </cfRule>
    <cfRule type="cellIs" rank="0" priority="373" equalAverage="0" operator="equal" aboveAverage="0" dxfId="1" text="" percent="0" bottom="0">
      <formula>"Limited"</formula>
    </cfRule>
    <cfRule type="cellIs" rank="0" priority="374" equalAverage="0" operator="equal" aboveAverage="0" dxfId="2" text="" percent="0" bottom="0">
      <formula>"Copay"</formula>
    </cfRule>
    <cfRule type="cellIs" rank="0" priority="375" equalAverage="0" operator="equal" aboveAverage="0" dxfId="3" text="" percent="0" bottom="0">
      <formula>"Emergency Only"</formula>
    </cfRule>
    <cfRule type="cellIs" rank="0" priority="376" equalAverage="0" operator="equal" aboveAverage="0" dxfId="4" text="" percent="0" bottom="0">
      <formula>"Not Eligible"</formula>
    </cfRule>
  </conditionalFormatting>
  <conditionalFormatting sqref="E13">
    <cfRule type="cellIs" rank="0" priority="377" equalAverage="0" operator="equal" aboveAverage="0" dxfId="0" text="" percent="0" bottom="0">
      <formula>"Full"</formula>
    </cfRule>
    <cfRule type="cellIs" rank="0" priority="378" equalAverage="0" operator="equal" aboveAverage="0" dxfId="1" text="" percent="0" bottom="0">
      <formula>"Limited"</formula>
    </cfRule>
    <cfRule type="cellIs" rank="0" priority="379" equalAverage="0" operator="equal" aboveAverage="0" dxfId="2" text="" percent="0" bottom="0">
      <formula>"Copay"</formula>
    </cfRule>
    <cfRule type="cellIs" rank="0" priority="380" equalAverage="0" operator="equal" aboveAverage="0" dxfId="3" text="" percent="0" bottom="0">
      <formula>"Emergency Only"</formula>
    </cfRule>
    <cfRule type="cellIs" rank="0" priority="381" equalAverage="0" operator="equal" aboveAverage="0" dxfId="4" text="" percent="0" bottom="0">
      <formula>"Not Eligible"</formula>
    </cfRule>
  </conditionalFormatting>
  <conditionalFormatting sqref="F13">
    <cfRule type="cellIs" rank="0" priority="382" equalAverage="0" operator="equal" aboveAverage="0" dxfId="0" text="" percent="0" bottom="0">
      <formula>"Full"</formula>
    </cfRule>
    <cfRule type="cellIs" rank="0" priority="383" equalAverage="0" operator="equal" aboveAverage="0" dxfId="1" text="" percent="0" bottom="0">
      <formula>"Limited"</formula>
    </cfRule>
    <cfRule type="cellIs" rank="0" priority="384" equalAverage="0" operator="equal" aboveAverage="0" dxfId="2" text="" percent="0" bottom="0">
      <formula>"Copay"</formula>
    </cfRule>
    <cfRule type="cellIs" rank="0" priority="385" equalAverage="0" operator="equal" aboveAverage="0" dxfId="3" text="" percent="0" bottom="0">
      <formula>"Emergency Only"</formula>
    </cfRule>
    <cfRule type="cellIs" rank="0" priority="386" equalAverage="0" operator="equal" aboveAverage="0" dxfId="4" text="" percent="0" bottom="0">
      <formula>"Not Eligible"</formula>
    </cfRule>
  </conditionalFormatting>
  <conditionalFormatting sqref="G13">
    <cfRule type="cellIs" rank="0" priority="387" equalAverage="0" operator="equal" aboveAverage="0" dxfId="0" text="" percent="0" bottom="0">
      <formula>"Full"</formula>
    </cfRule>
    <cfRule type="cellIs" rank="0" priority="388" equalAverage="0" operator="equal" aboveAverage="0" dxfId="1" text="" percent="0" bottom="0">
      <formula>"Limited"</formula>
    </cfRule>
    <cfRule type="cellIs" rank="0" priority="389" equalAverage="0" operator="equal" aboveAverage="0" dxfId="2" text="" percent="0" bottom="0">
      <formula>"Copay"</formula>
    </cfRule>
    <cfRule type="cellIs" rank="0" priority="390" equalAverage="0" operator="equal" aboveAverage="0" dxfId="3" text="" percent="0" bottom="0">
      <formula>"Emergency Only"</formula>
    </cfRule>
    <cfRule type="cellIs" rank="0" priority="391" equalAverage="0" operator="equal" aboveAverage="0" dxfId="4" text="" percent="0" bottom="0">
      <formula>"Not Eligible"</formula>
    </cfRule>
  </conditionalFormatting>
  <conditionalFormatting sqref="H13">
    <cfRule type="cellIs" rank="0" priority="392" equalAverage="0" operator="equal" aboveAverage="0" dxfId="0" text="" percent="0" bottom="0">
      <formula>"Full"</formula>
    </cfRule>
    <cfRule type="cellIs" rank="0" priority="393" equalAverage="0" operator="equal" aboveAverage="0" dxfId="1" text="" percent="0" bottom="0">
      <formula>"Limited"</formula>
    </cfRule>
    <cfRule type="cellIs" rank="0" priority="394" equalAverage="0" operator="equal" aboveAverage="0" dxfId="2" text="" percent="0" bottom="0">
      <formula>"Copay"</formula>
    </cfRule>
    <cfRule type="cellIs" rank="0" priority="395" equalAverage="0" operator="equal" aboveAverage="0" dxfId="3" text="" percent="0" bottom="0">
      <formula>"Emergency Only"</formula>
    </cfRule>
    <cfRule type="cellIs" rank="0" priority="396" equalAverage="0" operator="equal" aboveAverage="0" dxfId="4" text="" percent="0" bottom="0">
      <formula>"Not Eligible"</formula>
    </cfRule>
  </conditionalFormatting>
  <conditionalFormatting sqref="I13">
    <cfRule type="cellIs" rank="0" priority="397" equalAverage="0" operator="equal" aboveAverage="0" dxfId="0" text="" percent="0" bottom="0">
      <formula>"Full"</formula>
    </cfRule>
    <cfRule type="cellIs" rank="0" priority="398" equalAverage="0" operator="equal" aboveAverage="0" dxfId="1" text="" percent="0" bottom="0">
      <formula>"Limited"</formula>
    </cfRule>
    <cfRule type="cellIs" rank="0" priority="399" equalAverage="0" operator="equal" aboveAverage="0" dxfId="2" text="" percent="0" bottom="0">
      <formula>"Copay"</formula>
    </cfRule>
    <cfRule type="cellIs" rank="0" priority="400" equalAverage="0" operator="equal" aboveAverage="0" dxfId="3" text="" percent="0" bottom="0">
      <formula>"Emergency Only"</formula>
    </cfRule>
    <cfRule type="cellIs" rank="0" priority="401" equalAverage="0" operator="equal" aboveAverage="0" dxfId="4" text="" percent="0" bottom="0">
      <formula>"Not Eligible"</formula>
    </cfRule>
  </conditionalFormatting>
  <conditionalFormatting sqref="B14">
    <cfRule type="cellIs" rank="0" priority="402" equalAverage="0" operator="equal" aboveAverage="0" dxfId="0" text="" percent="0" bottom="0">
      <formula>"Full"</formula>
    </cfRule>
    <cfRule type="cellIs" rank="0" priority="403" equalAverage="0" operator="equal" aboveAverage="0" dxfId="1" text="" percent="0" bottom="0">
      <formula>"Limited"</formula>
    </cfRule>
    <cfRule type="cellIs" rank="0" priority="404" equalAverage="0" operator="equal" aboveAverage="0" dxfId="2" text="" percent="0" bottom="0">
      <formula>"Copay"</formula>
    </cfRule>
    <cfRule type="cellIs" rank="0" priority="405" equalAverage="0" operator="equal" aboveAverage="0" dxfId="3" text="" percent="0" bottom="0">
      <formula>"Emergency Only"</formula>
    </cfRule>
    <cfRule type="cellIs" rank="0" priority="406" equalAverage="0" operator="equal" aboveAverage="0" dxfId="4" text="" percent="0" bottom="0">
      <formula>"Not Eligible"</formula>
    </cfRule>
  </conditionalFormatting>
  <conditionalFormatting sqref="C14">
    <cfRule type="cellIs" rank="0" priority="407" equalAverage="0" operator="equal" aboveAverage="0" dxfId="0" text="" percent="0" bottom="0">
      <formula>"Full"</formula>
    </cfRule>
    <cfRule type="cellIs" rank="0" priority="408" equalAverage="0" operator="equal" aboveAverage="0" dxfId="1" text="" percent="0" bottom="0">
      <formula>"Limited"</formula>
    </cfRule>
    <cfRule type="cellIs" rank="0" priority="409" equalAverage="0" operator="equal" aboveAverage="0" dxfId="2" text="" percent="0" bottom="0">
      <formula>"Copay"</formula>
    </cfRule>
    <cfRule type="cellIs" rank="0" priority="410" equalAverage="0" operator="equal" aboveAverage="0" dxfId="3" text="" percent="0" bottom="0">
      <formula>"Emergency Only"</formula>
    </cfRule>
    <cfRule type="cellIs" rank="0" priority="411" equalAverage="0" operator="equal" aboveAverage="0" dxfId="4" text="" percent="0" bottom="0">
      <formula>"Not Eligible"</formula>
    </cfRule>
  </conditionalFormatting>
  <conditionalFormatting sqref="D14">
    <cfRule type="cellIs" rank="0" priority="412" equalAverage="0" operator="equal" aboveAverage="0" dxfId="0" text="" percent="0" bottom="0">
      <formula>"Full"</formula>
    </cfRule>
    <cfRule type="cellIs" rank="0" priority="413" equalAverage="0" operator="equal" aboveAverage="0" dxfId="1" text="" percent="0" bottom="0">
      <formula>"Limited"</formula>
    </cfRule>
    <cfRule type="cellIs" rank="0" priority="414" equalAverage="0" operator="equal" aboveAverage="0" dxfId="2" text="" percent="0" bottom="0">
      <formula>"Copay"</formula>
    </cfRule>
    <cfRule type="cellIs" rank="0" priority="415" equalAverage="0" operator="equal" aboveAverage="0" dxfId="3" text="" percent="0" bottom="0">
      <formula>"Emergency Only"</formula>
    </cfRule>
    <cfRule type="cellIs" rank="0" priority="416" equalAverage="0" operator="equal" aboveAverage="0" dxfId="4" text="" percent="0" bottom="0">
      <formula>"Not Eligible"</formula>
    </cfRule>
  </conditionalFormatting>
  <conditionalFormatting sqref="E14">
    <cfRule type="cellIs" rank="0" priority="417" equalAverage="0" operator="equal" aboveAverage="0" dxfId="0" text="" percent="0" bottom="0">
      <formula>"Full"</formula>
    </cfRule>
    <cfRule type="cellIs" rank="0" priority="418" equalAverage="0" operator="equal" aboveAverage="0" dxfId="1" text="" percent="0" bottom="0">
      <formula>"Limited"</formula>
    </cfRule>
    <cfRule type="cellIs" rank="0" priority="419" equalAverage="0" operator="equal" aboveAverage="0" dxfId="2" text="" percent="0" bottom="0">
      <formula>"Copay"</formula>
    </cfRule>
    <cfRule type="cellIs" rank="0" priority="420" equalAverage="0" operator="equal" aboveAverage="0" dxfId="3" text="" percent="0" bottom="0">
      <formula>"Emergency Only"</formula>
    </cfRule>
    <cfRule type="cellIs" rank="0" priority="421" equalAverage="0" operator="equal" aboveAverage="0" dxfId="4" text="" percent="0" bottom="0">
      <formula>"Not Eligible"</formula>
    </cfRule>
  </conditionalFormatting>
  <conditionalFormatting sqref="F14">
    <cfRule type="cellIs" rank="0" priority="422" equalAverage="0" operator="equal" aboveAverage="0" dxfId="0" text="" percent="0" bottom="0">
      <formula>"Full"</formula>
    </cfRule>
    <cfRule type="cellIs" rank="0" priority="423" equalAverage="0" operator="equal" aboveAverage="0" dxfId="1" text="" percent="0" bottom="0">
      <formula>"Limited"</formula>
    </cfRule>
    <cfRule type="cellIs" rank="0" priority="424" equalAverage="0" operator="equal" aboveAverage="0" dxfId="2" text="" percent="0" bottom="0">
      <formula>"Copay"</formula>
    </cfRule>
    <cfRule type="cellIs" rank="0" priority="425" equalAverage="0" operator="equal" aboveAverage="0" dxfId="3" text="" percent="0" bottom="0">
      <formula>"Emergency Only"</formula>
    </cfRule>
    <cfRule type="cellIs" rank="0" priority="426" equalAverage="0" operator="equal" aboveAverage="0" dxfId="4" text="" percent="0" bottom="0">
      <formula>"Not Eligible"</formula>
    </cfRule>
  </conditionalFormatting>
  <conditionalFormatting sqref="G14">
    <cfRule type="cellIs" rank="0" priority="427" equalAverage="0" operator="equal" aboveAverage="0" dxfId="0" text="" percent="0" bottom="0">
      <formula>"Full"</formula>
    </cfRule>
    <cfRule type="cellIs" rank="0" priority="428" equalAverage="0" operator="equal" aboveAverage="0" dxfId="1" text="" percent="0" bottom="0">
      <formula>"Limited"</formula>
    </cfRule>
    <cfRule type="cellIs" rank="0" priority="429" equalAverage="0" operator="equal" aboveAverage="0" dxfId="2" text="" percent="0" bottom="0">
      <formula>"Copay"</formula>
    </cfRule>
    <cfRule type="cellIs" rank="0" priority="430" equalAverage="0" operator="equal" aboveAverage="0" dxfId="3" text="" percent="0" bottom="0">
      <formula>"Emergency Only"</formula>
    </cfRule>
    <cfRule type="cellIs" rank="0" priority="431" equalAverage="0" operator="equal" aboveAverage="0" dxfId="4" text="" percent="0" bottom="0">
      <formula>"Not Eligible"</formula>
    </cfRule>
  </conditionalFormatting>
  <conditionalFormatting sqref="H14">
    <cfRule type="cellIs" rank="0" priority="432" equalAverage="0" operator="equal" aboveAverage="0" dxfId="0" text="" percent="0" bottom="0">
      <formula>"Full"</formula>
    </cfRule>
    <cfRule type="cellIs" rank="0" priority="433" equalAverage="0" operator="equal" aboveAverage="0" dxfId="1" text="" percent="0" bottom="0">
      <formula>"Limited"</formula>
    </cfRule>
    <cfRule type="cellIs" rank="0" priority="434" equalAverage="0" operator="equal" aboveAverage="0" dxfId="2" text="" percent="0" bottom="0">
      <formula>"Copay"</formula>
    </cfRule>
    <cfRule type="cellIs" rank="0" priority="435" equalAverage="0" operator="equal" aboveAverage="0" dxfId="3" text="" percent="0" bottom="0">
      <formula>"Emergency Only"</formula>
    </cfRule>
    <cfRule type="cellIs" rank="0" priority="436" equalAverage="0" operator="equal" aboveAverage="0" dxfId="4" text="" percent="0" bottom="0">
      <formula>"Not Eligible"</formula>
    </cfRule>
  </conditionalFormatting>
  <conditionalFormatting sqref="I14">
    <cfRule type="cellIs" rank="0" priority="437" equalAverage="0" operator="equal" aboveAverage="0" dxfId="0" text="" percent="0" bottom="0">
      <formula>"Full"</formula>
    </cfRule>
    <cfRule type="cellIs" rank="0" priority="438" equalAverage="0" operator="equal" aboveAverage="0" dxfId="1" text="" percent="0" bottom="0">
      <formula>"Limited"</formula>
    </cfRule>
    <cfRule type="cellIs" rank="0" priority="439" equalAverage="0" operator="equal" aboveAverage="0" dxfId="2" text="" percent="0" bottom="0">
      <formula>"Copay"</formula>
    </cfRule>
    <cfRule type="cellIs" rank="0" priority="440" equalAverage="0" operator="equal" aboveAverage="0" dxfId="3" text="" percent="0" bottom="0">
      <formula>"Emergency Only"</formula>
    </cfRule>
    <cfRule type="cellIs" rank="0" priority="441" equalAverage="0" operator="equal" aboveAverage="0" dxfId="4" text="" percent="0" bottom="0">
      <formula>"Not Eligible"</formula>
    </cfRule>
  </conditionalFormatting>
  <conditionalFormatting sqref="B15">
    <cfRule type="cellIs" rank="0" priority="442" equalAverage="0" operator="equal" aboveAverage="0" dxfId="0" text="" percent="0" bottom="0">
      <formula>"Full"</formula>
    </cfRule>
    <cfRule type="cellIs" rank="0" priority="443" equalAverage="0" operator="equal" aboveAverage="0" dxfId="1" text="" percent="0" bottom="0">
      <formula>"Limited"</formula>
    </cfRule>
    <cfRule type="cellIs" rank="0" priority="444" equalAverage="0" operator="equal" aboveAverage="0" dxfId="2" text="" percent="0" bottom="0">
      <formula>"Copay"</formula>
    </cfRule>
    <cfRule type="cellIs" rank="0" priority="445" equalAverage="0" operator="equal" aboveAverage="0" dxfId="3" text="" percent="0" bottom="0">
      <formula>"Emergency Only"</formula>
    </cfRule>
    <cfRule type="cellIs" rank="0" priority="446" equalAverage="0" operator="equal" aboveAverage="0" dxfId="4" text="" percent="0" bottom="0">
      <formula>"Not Eligible"</formula>
    </cfRule>
  </conditionalFormatting>
  <conditionalFormatting sqref="C15">
    <cfRule type="cellIs" rank="0" priority="447" equalAverage="0" operator="equal" aboveAverage="0" dxfId="0" text="" percent="0" bottom="0">
      <formula>"Full"</formula>
    </cfRule>
    <cfRule type="cellIs" rank="0" priority="448" equalAverage="0" operator="equal" aboveAverage="0" dxfId="1" text="" percent="0" bottom="0">
      <formula>"Limited"</formula>
    </cfRule>
    <cfRule type="cellIs" rank="0" priority="449" equalAverage="0" operator="equal" aboveAverage="0" dxfId="2" text="" percent="0" bottom="0">
      <formula>"Copay"</formula>
    </cfRule>
    <cfRule type="cellIs" rank="0" priority="450" equalAverage="0" operator="equal" aboveAverage="0" dxfId="3" text="" percent="0" bottom="0">
      <formula>"Emergency Only"</formula>
    </cfRule>
    <cfRule type="cellIs" rank="0" priority="451" equalAverage="0" operator="equal" aboveAverage="0" dxfId="4" text="" percent="0" bottom="0">
      <formula>"Not Eligible"</formula>
    </cfRule>
  </conditionalFormatting>
  <conditionalFormatting sqref="D15">
    <cfRule type="cellIs" rank="0" priority="452" equalAverage="0" operator="equal" aboveAverage="0" dxfId="0" text="" percent="0" bottom="0">
      <formula>"Full"</formula>
    </cfRule>
    <cfRule type="cellIs" rank="0" priority="453" equalAverage="0" operator="equal" aboveAverage="0" dxfId="1" text="" percent="0" bottom="0">
      <formula>"Limited"</formula>
    </cfRule>
    <cfRule type="cellIs" rank="0" priority="454" equalAverage="0" operator="equal" aboveAverage="0" dxfId="2" text="" percent="0" bottom="0">
      <formula>"Copay"</formula>
    </cfRule>
    <cfRule type="cellIs" rank="0" priority="455" equalAverage="0" operator="equal" aboveAverage="0" dxfId="3" text="" percent="0" bottom="0">
      <formula>"Emergency Only"</formula>
    </cfRule>
    <cfRule type="cellIs" rank="0" priority="456" equalAverage="0" operator="equal" aboveAverage="0" dxfId="4" text="" percent="0" bottom="0">
      <formula>"Not Eligible"</formula>
    </cfRule>
  </conditionalFormatting>
  <conditionalFormatting sqref="E15">
    <cfRule type="cellIs" rank="0" priority="457" equalAverage="0" operator="equal" aboveAverage="0" dxfId="0" text="" percent="0" bottom="0">
      <formula>"Full"</formula>
    </cfRule>
    <cfRule type="cellIs" rank="0" priority="458" equalAverage="0" operator="equal" aboveAverage="0" dxfId="1" text="" percent="0" bottom="0">
      <formula>"Limited"</formula>
    </cfRule>
    <cfRule type="cellIs" rank="0" priority="459" equalAverage="0" operator="equal" aboveAverage="0" dxfId="2" text="" percent="0" bottom="0">
      <formula>"Copay"</formula>
    </cfRule>
    <cfRule type="cellIs" rank="0" priority="460" equalAverage="0" operator="equal" aboveAverage="0" dxfId="3" text="" percent="0" bottom="0">
      <formula>"Emergency Only"</formula>
    </cfRule>
    <cfRule type="cellIs" rank="0" priority="461" equalAverage="0" operator="equal" aboveAverage="0" dxfId="4" text="" percent="0" bottom="0">
      <formula>"Not Eligible"</formula>
    </cfRule>
  </conditionalFormatting>
  <conditionalFormatting sqref="F15">
    <cfRule type="cellIs" rank="0" priority="462" equalAverage="0" operator="equal" aboveAverage="0" dxfId="0" text="" percent="0" bottom="0">
      <formula>"Full"</formula>
    </cfRule>
    <cfRule type="cellIs" rank="0" priority="463" equalAverage="0" operator="equal" aboveAverage="0" dxfId="1" text="" percent="0" bottom="0">
      <formula>"Limited"</formula>
    </cfRule>
    <cfRule type="cellIs" rank="0" priority="464" equalAverage="0" operator="equal" aboveAverage="0" dxfId="2" text="" percent="0" bottom="0">
      <formula>"Copay"</formula>
    </cfRule>
    <cfRule type="cellIs" rank="0" priority="465" equalAverage="0" operator="equal" aboveAverage="0" dxfId="3" text="" percent="0" bottom="0">
      <formula>"Emergency Only"</formula>
    </cfRule>
    <cfRule type="cellIs" rank="0" priority="466" equalAverage="0" operator="equal" aboveAverage="0" dxfId="4" text="" percent="0" bottom="0">
      <formula>"Not Eligible"</formula>
    </cfRule>
  </conditionalFormatting>
  <conditionalFormatting sqref="G15">
    <cfRule type="cellIs" rank="0" priority="467" equalAverage="0" operator="equal" aboveAverage="0" dxfId="0" text="" percent="0" bottom="0">
      <formula>"Full"</formula>
    </cfRule>
    <cfRule type="cellIs" rank="0" priority="468" equalAverage="0" operator="equal" aboveAverage="0" dxfId="1" text="" percent="0" bottom="0">
      <formula>"Limited"</formula>
    </cfRule>
    <cfRule type="cellIs" rank="0" priority="469" equalAverage="0" operator="equal" aboveAverage="0" dxfId="2" text="" percent="0" bottom="0">
      <formula>"Copay"</formula>
    </cfRule>
    <cfRule type="cellIs" rank="0" priority="470" equalAverage="0" operator="equal" aboveAverage="0" dxfId="3" text="" percent="0" bottom="0">
      <formula>"Emergency Only"</formula>
    </cfRule>
    <cfRule type="cellIs" rank="0" priority="471" equalAverage="0" operator="equal" aboveAverage="0" dxfId="4" text="" percent="0" bottom="0">
      <formula>"Not Eligible"</formula>
    </cfRule>
  </conditionalFormatting>
  <conditionalFormatting sqref="H15">
    <cfRule type="cellIs" rank="0" priority="472" equalAverage="0" operator="equal" aboveAverage="0" dxfId="0" text="" percent="0" bottom="0">
      <formula>"Full"</formula>
    </cfRule>
    <cfRule type="cellIs" rank="0" priority="473" equalAverage="0" operator="equal" aboveAverage="0" dxfId="1" text="" percent="0" bottom="0">
      <formula>"Limited"</formula>
    </cfRule>
    <cfRule type="cellIs" rank="0" priority="474" equalAverage="0" operator="equal" aboveAverage="0" dxfId="2" text="" percent="0" bottom="0">
      <formula>"Copay"</formula>
    </cfRule>
    <cfRule type="cellIs" rank="0" priority="475" equalAverage="0" operator="equal" aboveAverage="0" dxfId="3" text="" percent="0" bottom="0">
      <formula>"Emergency Only"</formula>
    </cfRule>
    <cfRule type="cellIs" rank="0" priority="476" equalAverage="0" operator="equal" aboveAverage="0" dxfId="4" text="" percent="0" bottom="0">
      <formula>"Not Eligible"</formula>
    </cfRule>
  </conditionalFormatting>
  <conditionalFormatting sqref="I15">
    <cfRule type="cellIs" rank="0" priority="477" equalAverage="0" operator="equal" aboveAverage="0" dxfId="0" text="" percent="0" bottom="0">
      <formula>"Full"</formula>
    </cfRule>
    <cfRule type="cellIs" rank="0" priority="478" equalAverage="0" operator="equal" aboveAverage="0" dxfId="1" text="" percent="0" bottom="0">
      <formula>"Limited"</formula>
    </cfRule>
    <cfRule type="cellIs" rank="0" priority="479" equalAverage="0" operator="equal" aboveAverage="0" dxfId="2" text="" percent="0" bottom="0">
      <formula>"Copay"</formula>
    </cfRule>
    <cfRule type="cellIs" rank="0" priority="480" equalAverage="0" operator="equal" aboveAverage="0" dxfId="3" text="" percent="0" bottom="0">
      <formula>"Emergency Only"</formula>
    </cfRule>
    <cfRule type="cellIs" rank="0" priority="481" equalAverage="0" operator="equal" aboveAverage="0" dxfId="4" text="" percent="0" bottom="0">
      <formula>"Not Eligible"</formula>
    </cfRule>
  </conditionalFormatting>
  <conditionalFormatting sqref="B16">
    <cfRule type="cellIs" rank="0" priority="482" equalAverage="0" operator="equal" aboveAverage="0" dxfId="0" text="" percent="0" bottom="0">
      <formula>"Full"</formula>
    </cfRule>
    <cfRule type="cellIs" rank="0" priority="483" equalAverage="0" operator="equal" aboveAverage="0" dxfId="1" text="" percent="0" bottom="0">
      <formula>"Limited"</formula>
    </cfRule>
    <cfRule type="cellIs" rank="0" priority="484" equalAverage="0" operator="equal" aboveAverage="0" dxfId="2" text="" percent="0" bottom="0">
      <formula>"Copay"</formula>
    </cfRule>
    <cfRule type="cellIs" rank="0" priority="485" equalAverage="0" operator="equal" aboveAverage="0" dxfId="3" text="" percent="0" bottom="0">
      <formula>"Emergency Only"</formula>
    </cfRule>
    <cfRule type="cellIs" rank="0" priority="486" equalAverage="0" operator="equal" aboveAverage="0" dxfId="4" text="" percent="0" bottom="0">
      <formula>"Not Eligible"</formula>
    </cfRule>
  </conditionalFormatting>
  <conditionalFormatting sqref="C16">
    <cfRule type="cellIs" rank="0" priority="487" equalAverage="0" operator="equal" aboveAverage="0" dxfId="0" text="" percent="0" bottom="0">
      <formula>"Full"</formula>
    </cfRule>
    <cfRule type="cellIs" rank="0" priority="488" equalAverage="0" operator="equal" aboveAverage="0" dxfId="1" text="" percent="0" bottom="0">
      <formula>"Limited"</formula>
    </cfRule>
    <cfRule type="cellIs" rank="0" priority="489" equalAverage="0" operator="equal" aboveAverage="0" dxfId="2" text="" percent="0" bottom="0">
      <formula>"Copay"</formula>
    </cfRule>
    <cfRule type="cellIs" rank="0" priority="490" equalAverage="0" operator="equal" aboveAverage="0" dxfId="3" text="" percent="0" bottom="0">
      <formula>"Emergency Only"</formula>
    </cfRule>
    <cfRule type="cellIs" rank="0" priority="491" equalAverage="0" operator="equal" aboveAverage="0" dxfId="4" text="" percent="0" bottom="0">
      <formula>"Not Eligible"</formula>
    </cfRule>
  </conditionalFormatting>
  <conditionalFormatting sqref="D16">
    <cfRule type="cellIs" rank="0" priority="492" equalAverage="0" operator="equal" aboveAverage="0" dxfId="0" text="" percent="0" bottom="0">
      <formula>"Full"</formula>
    </cfRule>
    <cfRule type="cellIs" rank="0" priority="493" equalAverage="0" operator="equal" aboveAverage="0" dxfId="1" text="" percent="0" bottom="0">
      <formula>"Limited"</formula>
    </cfRule>
    <cfRule type="cellIs" rank="0" priority="494" equalAverage="0" operator="equal" aboveAverage="0" dxfId="2" text="" percent="0" bottom="0">
      <formula>"Copay"</formula>
    </cfRule>
    <cfRule type="cellIs" rank="0" priority="495" equalAverage="0" operator="equal" aboveAverage="0" dxfId="3" text="" percent="0" bottom="0">
      <formula>"Emergency Only"</formula>
    </cfRule>
    <cfRule type="cellIs" rank="0" priority="496" equalAverage="0" operator="equal" aboveAverage="0" dxfId="4" text="" percent="0" bottom="0">
      <formula>"Not Eligible"</formula>
    </cfRule>
  </conditionalFormatting>
  <conditionalFormatting sqref="E16">
    <cfRule type="cellIs" rank="0" priority="497" equalAverage="0" operator="equal" aboveAverage="0" dxfId="0" text="" percent="0" bottom="0">
      <formula>"Full"</formula>
    </cfRule>
    <cfRule type="cellIs" rank="0" priority="498" equalAverage="0" operator="equal" aboveAverage="0" dxfId="1" text="" percent="0" bottom="0">
      <formula>"Limited"</formula>
    </cfRule>
    <cfRule type="cellIs" rank="0" priority="499" equalAverage="0" operator="equal" aboveAverage="0" dxfId="2" text="" percent="0" bottom="0">
      <formula>"Copay"</formula>
    </cfRule>
    <cfRule type="cellIs" rank="0" priority="500" equalAverage="0" operator="equal" aboveAverage="0" dxfId="3" text="" percent="0" bottom="0">
      <formula>"Emergency Only"</formula>
    </cfRule>
    <cfRule type="cellIs" rank="0" priority="501" equalAverage="0" operator="equal" aboveAverage="0" dxfId="4" text="" percent="0" bottom="0">
      <formula>"Not Eligible"</formula>
    </cfRule>
  </conditionalFormatting>
  <conditionalFormatting sqref="F16">
    <cfRule type="cellIs" rank="0" priority="502" equalAverage="0" operator="equal" aboveAverage="0" dxfId="0" text="" percent="0" bottom="0">
      <formula>"Full"</formula>
    </cfRule>
    <cfRule type="cellIs" rank="0" priority="503" equalAverage="0" operator="equal" aboveAverage="0" dxfId="1" text="" percent="0" bottom="0">
      <formula>"Limited"</formula>
    </cfRule>
    <cfRule type="cellIs" rank="0" priority="504" equalAverage="0" operator="equal" aboveAverage="0" dxfId="2" text="" percent="0" bottom="0">
      <formula>"Copay"</formula>
    </cfRule>
    <cfRule type="cellIs" rank="0" priority="505" equalAverage="0" operator="equal" aboveAverage="0" dxfId="3" text="" percent="0" bottom="0">
      <formula>"Emergency Only"</formula>
    </cfRule>
    <cfRule type="cellIs" rank="0" priority="506" equalAverage="0" operator="equal" aboveAverage="0" dxfId="4" text="" percent="0" bottom="0">
      <formula>"Not Eligible"</formula>
    </cfRule>
  </conditionalFormatting>
  <conditionalFormatting sqref="G16">
    <cfRule type="cellIs" rank="0" priority="507" equalAverage="0" operator="equal" aboveAverage="0" dxfId="0" text="" percent="0" bottom="0">
      <formula>"Full"</formula>
    </cfRule>
    <cfRule type="cellIs" rank="0" priority="508" equalAverage="0" operator="equal" aboveAverage="0" dxfId="1" text="" percent="0" bottom="0">
      <formula>"Limited"</formula>
    </cfRule>
    <cfRule type="cellIs" rank="0" priority="509" equalAverage="0" operator="equal" aboveAverage="0" dxfId="2" text="" percent="0" bottom="0">
      <formula>"Copay"</formula>
    </cfRule>
    <cfRule type="cellIs" rank="0" priority="510" equalAverage="0" operator="equal" aboveAverage="0" dxfId="3" text="" percent="0" bottom="0">
      <formula>"Emergency Only"</formula>
    </cfRule>
    <cfRule type="cellIs" rank="0" priority="511" equalAverage="0" operator="equal" aboveAverage="0" dxfId="4" text="" percent="0" bottom="0">
      <formula>"Not Eligible"</formula>
    </cfRule>
  </conditionalFormatting>
  <conditionalFormatting sqref="H16">
    <cfRule type="cellIs" rank="0" priority="512" equalAverage="0" operator="equal" aboveAverage="0" dxfId="0" text="" percent="0" bottom="0">
      <formula>"Full"</formula>
    </cfRule>
    <cfRule type="cellIs" rank="0" priority="513" equalAverage="0" operator="equal" aboveAverage="0" dxfId="1" text="" percent="0" bottom="0">
      <formula>"Limited"</formula>
    </cfRule>
    <cfRule type="cellIs" rank="0" priority="514" equalAverage="0" operator="equal" aboveAverage="0" dxfId="2" text="" percent="0" bottom="0">
      <formula>"Copay"</formula>
    </cfRule>
    <cfRule type="cellIs" rank="0" priority="515" equalAverage="0" operator="equal" aboveAverage="0" dxfId="3" text="" percent="0" bottom="0">
      <formula>"Emergency Only"</formula>
    </cfRule>
    <cfRule type="cellIs" rank="0" priority="516" equalAverage="0" operator="equal" aboveAverage="0" dxfId="4" text="" percent="0" bottom="0">
      <formula>"Not Eligible"</formula>
    </cfRule>
  </conditionalFormatting>
  <conditionalFormatting sqref="I16">
    <cfRule type="cellIs" rank="0" priority="517" equalAverage="0" operator="equal" aboveAverage="0" dxfId="0" text="" percent="0" bottom="0">
      <formula>"Full"</formula>
    </cfRule>
    <cfRule type="cellIs" rank="0" priority="518" equalAverage="0" operator="equal" aboveAverage="0" dxfId="1" text="" percent="0" bottom="0">
      <formula>"Limited"</formula>
    </cfRule>
    <cfRule type="cellIs" rank="0" priority="519" equalAverage="0" operator="equal" aboveAverage="0" dxfId="2" text="" percent="0" bottom="0">
      <formula>"Copay"</formula>
    </cfRule>
    <cfRule type="cellIs" rank="0" priority="520" equalAverage="0" operator="equal" aboveAverage="0" dxfId="3" text="" percent="0" bottom="0">
      <formula>"Emergency Only"</formula>
    </cfRule>
    <cfRule type="cellIs" rank="0" priority="521" equalAverage="0" operator="equal" aboveAverage="0" dxfId="4" text="" percent="0" bottom="0">
      <formula>"Not Eligible"</formula>
    </cfRule>
  </conditionalFormatting>
  <conditionalFormatting sqref="B17">
    <cfRule type="cellIs" rank="0" priority="522" equalAverage="0" operator="equal" aboveAverage="0" dxfId="0" text="" percent="0" bottom="0">
      <formula>"Full"</formula>
    </cfRule>
    <cfRule type="cellIs" rank="0" priority="523" equalAverage="0" operator="equal" aboveAverage="0" dxfId="1" text="" percent="0" bottom="0">
      <formula>"Limited"</formula>
    </cfRule>
    <cfRule type="cellIs" rank="0" priority="524" equalAverage="0" operator="equal" aboveAverage="0" dxfId="2" text="" percent="0" bottom="0">
      <formula>"Copay"</formula>
    </cfRule>
    <cfRule type="cellIs" rank="0" priority="525" equalAverage="0" operator="equal" aboveAverage="0" dxfId="3" text="" percent="0" bottom="0">
      <formula>"Emergency Only"</formula>
    </cfRule>
    <cfRule type="cellIs" rank="0" priority="526" equalAverage="0" operator="equal" aboveAverage="0" dxfId="4" text="" percent="0" bottom="0">
      <formula>"Not Eligible"</formula>
    </cfRule>
  </conditionalFormatting>
  <conditionalFormatting sqref="C17">
    <cfRule type="cellIs" rank="0" priority="527" equalAverage="0" operator="equal" aboveAverage="0" dxfId="0" text="" percent="0" bottom="0">
      <formula>"Full"</formula>
    </cfRule>
    <cfRule type="cellIs" rank="0" priority="528" equalAverage="0" operator="equal" aboveAverage="0" dxfId="1" text="" percent="0" bottom="0">
      <formula>"Limited"</formula>
    </cfRule>
    <cfRule type="cellIs" rank="0" priority="529" equalAverage="0" operator="equal" aboveAverage="0" dxfId="2" text="" percent="0" bottom="0">
      <formula>"Copay"</formula>
    </cfRule>
    <cfRule type="cellIs" rank="0" priority="530" equalAverage="0" operator="equal" aboveAverage="0" dxfId="3" text="" percent="0" bottom="0">
      <formula>"Emergency Only"</formula>
    </cfRule>
    <cfRule type="cellIs" rank="0" priority="531" equalAverage="0" operator="equal" aboveAverage="0" dxfId="4" text="" percent="0" bottom="0">
      <formula>"Not Eligible"</formula>
    </cfRule>
  </conditionalFormatting>
  <conditionalFormatting sqref="D17">
    <cfRule type="cellIs" rank="0" priority="532" equalAverage="0" operator="equal" aboveAverage="0" dxfId="0" text="" percent="0" bottom="0">
      <formula>"Full"</formula>
    </cfRule>
    <cfRule type="cellIs" rank="0" priority="533" equalAverage="0" operator="equal" aboveAverage="0" dxfId="1" text="" percent="0" bottom="0">
      <formula>"Limited"</formula>
    </cfRule>
    <cfRule type="cellIs" rank="0" priority="534" equalAverage="0" operator="equal" aboveAverage="0" dxfId="2" text="" percent="0" bottom="0">
      <formula>"Copay"</formula>
    </cfRule>
    <cfRule type="cellIs" rank="0" priority="535" equalAverage="0" operator="equal" aboveAverage="0" dxfId="3" text="" percent="0" bottom="0">
      <formula>"Emergency Only"</formula>
    </cfRule>
    <cfRule type="cellIs" rank="0" priority="536" equalAverage="0" operator="equal" aboveAverage="0" dxfId="4" text="" percent="0" bottom="0">
      <formula>"Not Eligible"</formula>
    </cfRule>
  </conditionalFormatting>
  <conditionalFormatting sqref="E17">
    <cfRule type="cellIs" rank="0" priority="537" equalAverage="0" operator="equal" aboveAverage="0" dxfId="0" text="" percent="0" bottom="0">
      <formula>"Full"</formula>
    </cfRule>
    <cfRule type="cellIs" rank="0" priority="538" equalAverage="0" operator="equal" aboveAverage="0" dxfId="1" text="" percent="0" bottom="0">
      <formula>"Limited"</formula>
    </cfRule>
    <cfRule type="cellIs" rank="0" priority="539" equalAverage="0" operator="equal" aboveAverage="0" dxfId="2" text="" percent="0" bottom="0">
      <formula>"Copay"</formula>
    </cfRule>
    <cfRule type="cellIs" rank="0" priority="540" equalAverage="0" operator="equal" aboveAverage="0" dxfId="3" text="" percent="0" bottom="0">
      <formula>"Emergency Only"</formula>
    </cfRule>
    <cfRule type="cellIs" rank="0" priority="541" equalAverage="0" operator="equal" aboveAverage="0" dxfId="4" text="" percent="0" bottom="0">
      <formula>"Not Eligible"</formula>
    </cfRule>
  </conditionalFormatting>
  <conditionalFormatting sqref="F17">
    <cfRule type="cellIs" rank="0" priority="542" equalAverage="0" operator="equal" aboveAverage="0" dxfId="0" text="" percent="0" bottom="0">
      <formula>"Full"</formula>
    </cfRule>
    <cfRule type="cellIs" rank="0" priority="543" equalAverage="0" operator="equal" aboveAverage="0" dxfId="1" text="" percent="0" bottom="0">
      <formula>"Limited"</formula>
    </cfRule>
    <cfRule type="cellIs" rank="0" priority="544" equalAverage="0" operator="equal" aboveAverage="0" dxfId="2" text="" percent="0" bottom="0">
      <formula>"Copay"</formula>
    </cfRule>
    <cfRule type="cellIs" rank="0" priority="545" equalAverage="0" operator="equal" aboveAverage="0" dxfId="3" text="" percent="0" bottom="0">
      <formula>"Emergency Only"</formula>
    </cfRule>
    <cfRule type="cellIs" rank="0" priority="546" equalAverage="0" operator="equal" aboveAverage="0" dxfId="4" text="" percent="0" bottom="0">
      <formula>"Not Eligible"</formula>
    </cfRule>
  </conditionalFormatting>
  <conditionalFormatting sqref="G17">
    <cfRule type="cellIs" rank="0" priority="547" equalAverage="0" operator="equal" aboveAverage="0" dxfId="0" text="" percent="0" bottom="0">
      <formula>"Full"</formula>
    </cfRule>
    <cfRule type="cellIs" rank="0" priority="548" equalAverage="0" operator="equal" aboveAverage="0" dxfId="1" text="" percent="0" bottom="0">
      <formula>"Limited"</formula>
    </cfRule>
    <cfRule type="cellIs" rank="0" priority="549" equalAverage="0" operator="equal" aboveAverage="0" dxfId="2" text="" percent="0" bottom="0">
      <formula>"Copay"</formula>
    </cfRule>
    <cfRule type="cellIs" rank="0" priority="550" equalAverage="0" operator="equal" aboveAverage="0" dxfId="3" text="" percent="0" bottom="0">
      <formula>"Emergency Only"</formula>
    </cfRule>
    <cfRule type="cellIs" rank="0" priority="551" equalAverage="0" operator="equal" aboveAverage="0" dxfId="4" text="" percent="0" bottom="0">
      <formula>"Not Eligible"</formula>
    </cfRule>
  </conditionalFormatting>
  <conditionalFormatting sqref="H17">
    <cfRule type="cellIs" rank="0" priority="552" equalAverage="0" operator="equal" aboveAverage="0" dxfId="0" text="" percent="0" bottom="0">
      <formula>"Full"</formula>
    </cfRule>
    <cfRule type="cellIs" rank="0" priority="553" equalAverage="0" operator="equal" aboveAverage="0" dxfId="1" text="" percent="0" bottom="0">
      <formula>"Limited"</formula>
    </cfRule>
    <cfRule type="cellIs" rank="0" priority="554" equalAverage="0" operator="equal" aboveAverage="0" dxfId="2" text="" percent="0" bottom="0">
      <formula>"Copay"</formula>
    </cfRule>
    <cfRule type="cellIs" rank="0" priority="555" equalAverage="0" operator="equal" aboveAverage="0" dxfId="3" text="" percent="0" bottom="0">
      <formula>"Emergency Only"</formula>
    </cfRule>
    <cfRule type="cellIs" rank="0" priority="556" equalAverage="0" operator="equal" aboveAverage="0" dxfId="4" text="" percent="0" bottom="0">
      <formula>"Not Eligible"</formula>
    </cfRule>
  </conditionalFormatting>
  <conditionalFormatting sqref="I17">
    <cfRule type="cellIs" rank="0" priority="557" equalAverage="0" operator="equal" aboveAverage="0" dxfId="0" text="" percent="0" bottom="0">
      <formula>"Full"</formula>
    </cfRule>
    <cfRule type="cellIs" rank="0" priority="558" equalAverage="0" operator="equal" aboveAverage="0" dxfId="1" text="" percent="0" bottom="0">
      <formula>"Limited"</formula>
    </cfRule>
    <cfRule type="cellIs" rank="0" priority="559" equalAverage="0" operator="equal" aboveAverage="0" dxfId="2" text="" percent="0" bottom="0">
      <formula>"Copay"</formula>
    </cfRule>
    <cfRule type="cellIs" rank="0" priority="560" equalAverage="0" operator="equal" aboveAverage="0" dxfId="3" text="" percent="0" bottom="0">
      <formula>"Emergency Only"</formula>
    </cfRule>
    <cfRule type="cellIs" rank="0" priority="561" equalAverage="0" operator="equal" aboveAverage="0" dxfId="4" text="" percent="0" bottom="0">
      <formula>"Not Eligible"</formula>
    </cfRule>
  </conditionalFormatting>
  <conditionalFormatting sqref="B18">
    <cfRule type="cellIs" rank="0" priority="562" equalAverage="0" operator="equal" aboveAverage="0" dxfId="0" text="" percent="0" bottom="0">
      <formula>"Full"</formula>
    </cfRule>
    <cfRule type="cellIs" rank="0" priority="563" equalAverage="0" operator="equal" aboveAverage="0" dxfId="1" text="" percent="0" bottom="0">
      <formula>"Limited"</formula>
    </cfRule>
    <cfRule type="cellIs" rank="0" priority="564" equalAverage="0" operator="equal" aboveAverage="0" dxfId="2" text="" percent="0" bottom="0">
      <formula>"Copay"</formula>
    </cfRule>
    <cfRule type="cellIs" rank="0" priority="565" equalAverage="0" operator="equal" aboveAverage="0" dxfId="3" text="" percent="0" bottom="0">
      <formula>"Emergency Only"</formula>
    </cfRule>
    <cfRule type="cellIs" rank="0" priority="566" equalAverage="0" operator="equal" aboveAverage="0" dxfId="4" text="" percent="0" bottom="0">
      <formula>"Not Eligible"</formula>
    </cfRule>
  </conditionalFormatting>
  <conditionalFormatting sqref="C18">
    <cfRule type="cellIs" rank="0" priority="567" equalAverage="0" operator="equal" aboveAverage="0" dxfId="0" text="" percent="0" bottom="0">
      <formula>"Full"</formula>
    </cfRule>
    <cfRule type="cellIs" rank="0" priority="568" equalAverage="0" operator="equal" aboveAverage="0" dxfId="1" text="" percent="0" bottom="0">
      <formula>"Limited"</formula>
    </cfRule>
    <cfRule type="cellIs" rank="0" priority="569" equalAverage="0" operator="equal" aboveAverage="0" dxfId="2" text="" percent="0" bottom="0">
      <formula>"Copay"</formula>
    </cfRule>
    <cfRule type="cellIs" rank="0" priority="570" equalAverage="0" operator="equal" aboveAverage="0" dxfId="3" text="" percent="0" bottom="0">
      <formula>"Emergency Only"</formula>
    </cfRule>
    <cfRule type="cellIs" rank="0" priority="571" equalAverage="0" operator="equal" aboveAverage="0" dxfId="4" text="" percent="0" bottom="0">
      <formula>"Not Eligible"</formula>
    </cfRule>
  </conditionalFormatting>
  <conditionalFormatting sqref="D18">
    <cfRule type="cellIs" rank="0" priority="572" equalAverage="0" operator="equal" aboveAverage="0" dxfId="0" text="" percent="0" bottom="0">
      <formula>"Full"</formula>
    </cfRule>
    <cfRule type="cellIs" rank="0" priority="573" equalAverage="0" operator="equal" aboveAverage="0" dxfId="1" text="" percent="0" bottom="0">
      <formula>"Limited"</formula>
    </cfRule>
    <cfRule type="cellIs" rank="0" priority="574" equalAverage="0" operator="equal" aboveAverage="0" dxfId="2" text="" percent="0" bottom="0">
      <formula>"Copay"</formula>
    </cfRule>
    <cfRule type="cellIs" rank="0" priority="575" equalAverage="0" operator="equal" aboveAverage="0" dxfId="3" text="" percent="0" bottom="0">
      <formula>"Emergency Only"</formula>
    </cfRule>
    <cfRule type="cellIs" rank="0" priority="576" equalAverage="0" operator="equal" aboveAverage="0" dxfId="4" text="" percent="0" bottom="0">
      <formula>"Not Eligible"</formula>
    </cfRule>
  </conditionalFormatting>
  <conditionalFormatting sqref="E18">
    <cfRule type="cellIs" rank="0" priority="577" equalAverage="0" operator="equal" aboveAverage="0" dxfId="0" text="" percent="0" bottom="0">
      <formula>"Full"</formula>
    </cfRule>
    <cfRule type="cellIs" rank="0" priority="578" equalAverage="0" operator="equal" aboveAverage="0" dxfId="1" text="" percent="0" bottom="0">
      <formula>"Limited"</formula>
    </cfRule>
    <cfRule type="cellIs" rank="0" priority="579" equalAverage="0" operator="equal" aboveAverage="0" dxfId="2" text="" percent="0" bottom="0">
      <formula>"Copay"</formula>
    </cfRule>
    <cfRule type="cellIs" rank="0" priority="580" equalAverage="0" operator="equal" aboveAverage="0" dxfId="3" text="" percent="0" bottom="0">
      <formula>"Emergency Only"</formula>
    </cfRule>
    <cfRule type="cellIs" rank="0" priority="581" equalAverage="0" operator="equal" aboveAverage="0" dxfId="4" text="" percent="0" bottom="0">
      <formula>"Not Eligible"</formula>
    </cfRule>
  </conditionalFormatting>
  <conditionalFormatting sqref="F18">
    <cfRule type="cellIs" rank="0" priority="582" equalAverage="0" operator="equal" aboveAverage="0" dxfId="0" text="" percent="0" bottom="0">
      <formula>"Full"</formula>
    </cfRule>
    <cfRule type="cellIs" rank="0" priority="583" equalAverage="0" operator="equal" aboveAverage="0" dxfId="1" text="" percent="0" bottom="0">
      <formula>"Limited"</formula>
    </cfRule>
    <cfRule type="cellIs" rank="0" priority="584" equalAverage="0" operator="equal" aboveAverage="0" dxfId="2" text="" percent="0" bottom="0">
      <formula>"Copay"</formula>
    </cfRule>
    <cfRule type="cellIs" rank="0" priority="585" equalAverage="0" operator="equal" aboveAverage="0" dxfId="3" text="" percent="0" bottom="0">
      <formula>"Emergency Only"</formula>
    </cfRule>
    <cfRule type="cellIs" rank="0" priority="586" equalAverage="0" operator="equal" aboveAverage="0" dxfId="4" text="" percent="0" bottom="0">
      <formula>"Not Eligible"</formula>
    </cfRule>
  </conditionalFormatting>
  <conditionalFormatting sqref="G18">
    <cfRule type="cellIs" rank="0" priority="587" equalAverage="0" operator="equal" aboveAverage="0" dxfId="0" text="" percent="0" bottom="0">
      <formula>"Full"</formula>
    </cfRule>
    <cfRule type="cellIs" rank="0" priority="588" equalAverage="0" operator="equal" aboveAverage="0" dxfId="1" text="" percent="0" bottom="0">
      <formula>"Limited"</formula>
    </cfRule>
    <cfRule type="cellIs" rank="0" priority="589" equalAverage="0" operator="equal" aboveAverage="0" dxfId="2" text="" percent="0" bottom="0">
      <formula>"Copay"</formula>
    </cfRule>
    <cfRule type="cellIs" rank="0" priority="590" equalAverage="0" operator="equal" aboveAverage="0" dxfId="3" text="" percent="0" bottom="0">
      <formula>"Emergency Only"</formula>
    </cfRule>
    <cfRule type="cellIs" rank="0" priority="591" equalAverage="0" operator="equal" aboveAverage="0" dxfId="4" text="" percent="0" bottom="0">
      <formula>"Not Eligible"</formula>
    </cfRule>
  </conditionalFormatting>
  <conditionalFormatting sqref="H18">
    <cfRule type="cellIs" rank="0" priority="592" equalAverage="0" operator="equal" aboveAverage="0" dxfId="0" text="" percent="0" bottom="0">
      <formula>"Full"</formula>
    </cfRule>
    <cfRule type="cellIs" rank="0" priority="593" equalAverage="0" operator="equal" aboveAverage="0" dxfId="1" text="" percent="0" bottom="0">
      <formula>"Limited"</formula>
    </cfRule>
    <cfRule type="cellIs" rank="0" priority="594" equalAverage="0" operator="equal" aboveAverage="0" dxfId="2" text="" percent="0" bottom="0">
      <formula>"Copay"</formula>
    </cfRule>
    <cfRule type="cellIs" rank="0" priority="595" equalAverage="0" operator="equal" aboveAverage="0" dxfId="3" text="" percent="0" bottom="0">
      <formula>"Emergency Only"</formula>
    </cfRule>
    <cfRule type="cellIs" rank="0" priority="596" equalAverage="0" operator="equal" aboveAverage="0" dxfId="4" text="" percent="0" bottom="0">
      <formula>"Not Eligible"</formula>
    </cfRule>
  </conditionalFormatting>
  <conditionalFormatting sqref="I18">
    <cfRule type="cellIs" rank="0" priority="597" equalAverage="0" operator="equal" aboveAverage="0" dxfId="0" text="" percent="0" bottom="0">
      <formula>"Full"</formula>
    </cfRule>
    <cfRule type="cellIs" rank="0" priority="598" equalAverage="0" operator="equal" aboveAverage="0" dxfId="1" text="" percent="0" bottom="0">
      <formula>"Limited"</formula>
    </cfRule>
    <cfRule type="cellIs" rank="0" priority="599" equalAverage="0" operator="equal" aboveAverage="0" dxfId="2" text="" percent="0" bottom="0">
      <formula>"Copay"</formula>
    </cfRule>
    <cfRule type="cellIs" rank="0" priority="600" equalAverage="0" operator="equal" aboveAverage="0" dxfId="3" text="" percent="0" bottom="0">
      <formula>"Emergency Only"</formula>
    </cfRule>
    <cfRule type="cellIs" rank="0" priority="601" equalAverage="0" operator="equal" aboveAverage="0" dxfId="4" text="" percent="0" bottom="0">
      <formula>"Not Eligible"</formula>
    </cfRule>
  </conditionalFormatting>
  <conditionalFormatting sqref="B19">
    <cfRule type="cellIs" rank="0" priority="602" equalAverage="0" operator="equal" aboveAverage="0" dxfId="0" text="" percent="0" bottom="0">
      <formula>"Full"</formula>
    </cfRule>
    <cfRule type="cellIs" rank="0" priority="603" equalAverage="0" operator="equal" aboveAverage="0" dxfId="1" text="" percent="0" bottom="0">
      <formula>"Limited"</formula>
    </cfRule>
    <cfRule type="cellIs" rank="0" priority="604" equalAverage="0" operator="equal" aboveAverage="0" dxfId="2" text="" percent="0" bottom="0">
      <formula>"Copay"</formula>
    </cfRule>
    <cfRule type="cellIs" rank="0" priority="605" equalAverage="0" operator="equal" aboveAverage="0" dxfId="3" text="" percent="0" bottom="0">
      <formula>"Emergency Only"</formula>
    </cfRule>
    <cfRule type="cellIs" rank="0" priority="606" equalAverage="0" operator="equal" aboveAverage="0" dxfId="4" text="" percent="0" bottom="0">
      <formula>"Not Eligible"</formula>
    </cfRule>
  </conditionalFormatting>
  <conditionalFormatting sqref="C19">
    <cfRule type="cellIs" rank="0" priority="607" equalAverage="0" operator="equal" aboveAverage="0" dxfId="0" text="" percent="0" bottom="0">
      <formula>"Full"</formula>
    </cfRule>
    <cfRule type="cellIs" rank="0" priority="608" equalAverage="0" operator="equal" aboveAverage="0" dxfId="1" text="" percent="0" bottom="0">
      <formula>"Limited"</formula>
    </cfRule>
    <cfRule type="cellIs" rank="0" priority="609" equalAverage="0" operator="equal" aboveAverage="0" dxfId="2" text="" percent="0" bottom="0">
      <formula>"Copay"</formula>
    </cfRule>
    <cfRule type="cellIs" rank="0" priority="610" equalAverage="0" operator="equal" aboveAverage="0" dxfId="3" text="" percent="0" bottom="0">
      <formula>"Emergency Only"</formula>
    </cfRule>
    <cfRule type="cellIs" rank="0" priority="611" equalAverage="0" operator="equal" aboveAverage="0" dxfId="4" text="" percent="0" bottom="0">
      <formula>"Not Eligible"</formula>
    </cfRule>
  </conditionalFormatting>
  <conditionalFormatting sqref="D19">
    <cfRule type="cellIs" rank="0" priority="612" equalAverage="0" operator="equal" aboveAverage="0" dxfId="0" text="" percent="0" bottom="0">
      <formula>"Full"</formula>
    </cfRule>
    <cfRule type="cellIs" rank="0" priority="613" equalAverage="0" operator="equal" aboveAverage="0" dxfId="1" text="" percent="0" bottom="0">
      <formula>"Limited"</formula>
    </cfRule>
    <cfRule type="cellIs" rank="0" priority="614" equalAverage="0" operator="equal" aboveAverage="0" dxfId="2" text="" percent="0" bottom="0">
      <formula>"Copay"</formula>
    </cfRule>
    <cfRule type="cellIs" rank="0" priority="615" equalAverage="0" operator="equal" aboveAverage="0" dxfId="3" text="" percent="0" bottom="0">
      <formula>"Emergency Only"</formula>
    </cfRule>
    <cfRule type="cellIs" rank="0" priority="616" equalAverage="0" operator="equal" aboveAverage="0" dxfId="4" text="" percent="0" bottom="0">
      <formula>"Not Eligible"</formula>
    </cfRule>
  </conditionalFormatting>
  <conditionalFormatting sqref="E19">
    <cfRule type="cellIs" rank="0" priority="617" equalAverage="0" operator="equal" aboveAverage="0" dxfId="0" text="" percent="0" bottom="0">
      <formula>"Full"</formula>
    </cfRule>
    <cfRule type="cellIs" rank="0" priority="618" equalAverage="0" operator="equal" aboveAverage="0" dxfId="1" text="" percent="0" bottom="0">
      <formula>"Limited"</formula>
    </cfRule>
    <cfRule type="cellIs" rank="0" priority="619" equalAverage="0" operator="equal" aboveAverage="0" dxfId="2" text="" percent="0" bottom="0">
      <formula>"Copay"</formula>
    </cfRule>
    <cfRule type="cellIs" rank="0" priority="620" equalAverage="0" operator="equal" aboveAverage="0" dxfId="3" text="" percent="0" bottom="0">
      <formula>"Emergency Only"</formula>
    </cfRule>
    <cfRule type="cellIs" rank="0" priority="621" equalAverage="0" operator="equal" aboveAverage="0" dxfId="4" text="" percent="0" bottom="0">
      <formula>"Not Eligible"</formula>
    </cfRule>
  </conditionalFormatting>
  <conditionalFormatting sqref="F19">
    <cfRule type="cellIs" rank="0" priority="622" equalAverage="0" operator="equal" aboveAverage="0" dxfId="0" text="" percent="0" bottom="0">
      <formula>"Full"</formula>
    </cfRule>
    <cfRule type="cellIs" rank="0" priority="623" equalAverage="0" operator="equal" aboveAverage="0" dxfId="1" text="" percent="0" bottom="0">
      <formula>"Limited"</formula>
    </cfRule>
    <cfRule type="cellIs" rank="0" priority="624" equalAverage="0" operator="equal" aboveAverage="0" dxfId="2" text="" percent="0" bottom="0">
      <formula>"Copay"</formula>
    </cfRule>
    <cfRule type="cellIs" rank="0" priority="625" equalAverage="0" operator="equal" aboveAverage="0" dxfId="3" text="" percent="0" bottom="0">
      <formula>"Emergency Only"</formula>
    </cfRule>
    <cfRule type="cellIs" rank="0" priority="626" equalAverage="0" operator="equal" aboveAverage="0" dxfId="4" text="" percent="0" bottom="0">
      <formula>"Not Eligible"</formula>
    </cfRule>
  </conditionalFormatting>
  <conditionalFormatting sqref="G19">
    <cfRule type="cellIs" rank="0" priority="627" equalAverage="0" operator="equal" aboveAverage="0" dxfId="0" text="" percent="0" bottom="0">
      <formula>"Full"</formula>
    </cfRule>
    <cfRule type="cellIs" rank="0" priority="628" equalAverage="0" operator="equal" aboveAverage="0" dxfId="1" text="" percent="0" bottom="0">
      <formula>"Limited"</formula>
    </cfRule>
    <cfRule type="cellIs" rank="0" priority="629" equalAverage="0" operator="equal" aboveAverage="0" dxfId="2" text="" percent="0" bottom="0">
      <formula>"Copay"</formula>
    </cfRule>
    <cfRule type="cellIs" rank="0" priority="630" equalAverage="0" operator="equal" aboveAverage="0" dxfId="3" text="" percent="0" bottom="0">
      <formula>"Emergency Only"</formula>
    </cfRule>
    <cfRule type="cellIs" rank="0" priority="631" equalAverage="0" operator="equal" aboveAverage="0" dxfId="4" text="" percent="0" bottom="0">
      <formula>"Not Eligible"</formula>
    </cfRule>
  </conditionalFormatting>
  <conditionalFormatting sqref="H19">
    <cfRule type="cellIs" rank="0" priority="632" equalAverage="0" operator="equal" aboveAverage="0" dxfId="0" text="" percent="0" bottom="0">
      <formula>"Full"</formula>
    </cfRule>
    <cfRule type="cellIs" rank="0" priority="633" equalAverage="0" operator="equal" aboveAverage="0" dxfId="1" text="" percent="0" bottom="0">
      <formula>"Limited"</formula>
    </cfRule>
    <cfRule type="cellIs" rank="0" priority="634" equalAverage="0" operator="equal" aboveAverage="0" dxfId="2" text="" percent="0" bottom="0">
      <formula>"Copay"</formula>
    </cfRule>
    <cfRule type="cellIs" rank="0" priority="635" equalAverage="0" operator="equal" aboveAverage="0" dxfId="3" text="" percent="0" bottom="0">
      <formula>"Emergency Only"</formula>
    </cfRule>
    <cfRule type="cellIs" rank="0" priority="636" equalAverage="0" operator="equal" aboveAverage="0" dxfId="4" text="" percent="0" bottom="0">
      <formula>"Not Eligible"</formula>
    </cfRule>
  </conditionalFormatting>
  <conditionalFormatting sqref="I19">
    <cfRule type="cellIs" rank="0" priority="637" equalAverage="0" operator="equal" aboveAverage="0" dxfId="0" text="" percent="0" bottom="0">
      <formula>"Full"</formula>
    </cfRule>
    <cfRule type="cellIs" rank="0" priority="638" equalAverage="0" operator="equal" aboveAverage="0" dxfId="1" text="" percent="0" bottom="0">
      <formula>"Limited"</formula>
    </cfRule>
    <cfRule type="cellIs" rank="0" priority="639" equalAverage="0" operator="equal" aboveAverage="0" dxfId="2" text="" percent="0" bottom="0">
      <formula>"Copay"</formula>
    </cfRule>
    <cfRule type="cellIs" rank="0" priority="640" equalAverage="0" operator="equal" aboveAverage="0" dxfId="3" text="" percent="0" bottom="0">
      <formula>"Emergency Only"</formula>
    </cfRule>
    <cfRule type="cellIs" rank="0" priority="641" equalAverage="0" operator="equal" aboveAverage="0" dxfId="4" text="" percent="0" bottom="0">
      <formula>"Not Eligible"</formula>
    </cfRule>
  </conditionalFormatting>
  <dataValidations count="1">
    <dataValidation sqref="B1" showDropDown="0" showInputMessage="0" showErrorMessage="0" allowBlank="0" type="list" errorStyle="stop" operator="between">
      <formula1>"1a,1b,1c,1d,1e,2,3,4,5,6,7a,7b,7c,8a,8b,8c,8d"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7" min="1" max="1"/>
    <col width="15" customWidth="1" style="17" min="2" max="2"/>
    <col width="20" customWidth="1" style="17" min="3" max="3"/>
  </cols>
  <sheetData>
    <row r="1" ht="15" customHeight="1" s="18">
      <c r="A1" s="25" t="inlineStr">
        <is>
          <t>DENTAL CATEGORY SELF-ASSESSMENT</t>
        </is>
      </c>
    </row>
    <row r="2">
      <c r="A2" s="33" t="inlineStr">
        <is>
          <t>Enter category type</t>
        </is>
      </c>
      <c r="B2" s="20" t="inlineStr"/>
      <c r="C2" s="20" t="inlineStr"/>
    </row>
    <row r="3" ht="15" customHeight="1" s="18">
      <c r="A3" s="34" t="inlineStr">
        <is>
          <t>Mental Health</t>
        </is>
      </c>
    </row>
    <row r="4" ht="15" customHeight="1" s="18">
      <c r="A4" s="17" t="inlineStr">
        <is>
          <t>Do you have a SC dental condition?</t>
        </is>
      </c>
      <c r="B4" s="17" t="inlineStr">
        <is>
          <t>N</t>
        </is>
      </c>
    </row>
    <row r="5" ht="15" customHeight="1" s="18">
      <c r="A5" s="17" t="inlineStr">
        <is>
          <t>Are you rated 50%+ SC disability?</t>
        </is>
      </c>
      <c r="B5" s="17" t="inlineStr">
        <is>
          <t>N</t>
        </is>
      </c>
    </row>
    <row r="6" ht="15" customHeight="1" s="18">
      <c r="A6" s="17" t="inlineStr">
        <is>
          <t>Are you a POW or Purple Heart recipient?</t>
        </is>
      </c>
      <c r="B6" s="17" t="inlineStr">
        <is>
          <t>N</t>
        </is>
      </c>
    </row>
    <row r="7">
      <c r="A7" s="17" t="inlineStr">
        <is>
          <t>Are you receiving non-SC VA benefits?</t>
        </is>
      </c>
      <c r="B7" s="17" t="inlineStr">
        <is>
          <t>N</t>
        </is>
      </c>
    </row>
    <row r="8" ht="15" customHeight="1" s="18"/>
    <row r="9">
      <c r="A9" s="19" t="inlineStr">
        <is>
          <t>Your Dental Category:</t>
        </is>
      </c>
      <c r="B9" s="26">
        <f>IF(B3="Y","Category 1",IF(B4="Y","Category 2",IF(B5="Y","Category 3",IF(B6="Y","Category 4","Category 5"))))</f>
        <v/>
      </c>
    </row>
    <row r="10" ht="15" customHeight="1" s="18"/>
    <row r="11" ht="15" customHeight="1" s="18">
      <c r="A11" s="27" t="inlineStr">
        <is>
          <t>Services Covered by Category</t>
        </is>
      </c>
    </row>
    <row r="12" ht="15" customHeight="1" s="18">
      <c r="A12" s="21" t="inlineStr">
        <is>
          <t>Service</t>
        </is>
      </c>
      <c r="B12" s="21" t="inlineStr">
        <is>
          <t>Category 1</t>
        </is>
      </c>
      <c r="C12" s="21" t="inlineStr">
        <is>
          <t>Category 2-5</t>
        </is>
      </c>
    </row>
    <row r="13" ht="15" customHeight="1" s="18">
      <c r="A13" s="17" t="inlineStr">
        <is>
          <t>Preventive</t>
        </is>
      </c>
      <c r="B13" s="28" t="inlineStr">
        <is>
          <t>Covered</t>
        </is>
      </c>
      <c r="C13" s="28" t="inlineStr">
        <is>
          <t>Covered</t>
        </is>
      </c>
    </row>
    <row r="14" ht="15" customHeight="1" s="18">
      <c r="A14" s="17" t="inlineStr">
        <is>
          <t>Fillings</t>
        </is>
      </c>
      <c r="B14" s="28" t="inlineStr">
        <is>
          <t>Covered</t>
        </is>
      </c>
      <c r="C14" s="28" t="inlineStr">
        <is>
          <t>Covered</t>
        </is>
      </c>
    </row>
    <row r="15" ht="15" customHeight="1" s="18">
      <c r="A15" s="17" t="inlineStr">
        <is>
          <t>Root Canals</t>
        </is>
      </c>
      <c r="B15" s="28" t="inlineStr">
        <is>
          <t>Covered</t>
        </is>
      </c>
      <c r="C15" s="29" t="inlineStr">
        <is>
          <t>Limited</t>
        </is>
      </c>
    </row>
    <row r="16" ht="15" customHeight="1" s="18">
      <c r="A16" s="17" t="inlineStr">
        <is>
          <t>Crowns</t>
        </is>
      </c>
      <c r="B16" s="28" t="inlineStr">
        <is>
          <t>Covered</t>
        </is>
      </c>
      <c r="C16" s="29" t="inlineStr">
        <is>
          <t>Limited</t>
        </is>
      </c>
    </row>
    <row r="17" ht="15" customHeight="1" s="18">
      <c r="A17" s="17" t="inlineStr">
        <is>
          <t>Dentures</t>
        </is>
      </c>
      <c r="B17" s="28" t="inlineStr">
        <is>
          <t>Covered</t>
        </is>
      </c>
      <c r="C17" s="29" t="inlineStr">
        <is>
          <t>Limited</t>
        </is>
      </c>
    </row>
    <row r="18" ht="15" customHeight="1" s="18">
      <c r="A18" s="17" t="inlineStr">
        <is>
          <t>Implants</t>
        </is>
      </c>
      <c r="B18" s="28" t="inlineStr">
        <is>
          <t>Covered</t>
        </is>
      </c>
      <c r="C18" s="30" t="inlineStr">
        <is>
          <t>Not Covered</t>
        </is>
      </c>
    </row>
    <row r="19">
      <c r="A19" s="17" t="inlineStr">
        <is>
          <t>Extractions</t>
        </is>
      </c>
      <c r="B19" s="28" t="inlineStr">
        <is>
          <t>Covered</t>
        </is>
      </c>
      <c r="C19" s="28" t="inlineStr">
        <is>
          <t>Covered</t>
        </is>
      </c>
    </row>
  </sheetData>
  <mergeCells count="2">
    <mergeCell ref="A1:C1"/>
    <mergeCell ref="A10:C10"/>
  </mergeCells>
  <dataValidations count="1">
    <dataValidation sqref="B3:B6" showDropDown="0" showInputMessage="0" showErrorMessage="0" allowBlank="0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7" min="1" max="1"/>
    <col width="20" customWidth="1" style="17" min="2" max="2"/>
    <col width="30" customWidth="1" style="17" min="3" max="3"/>
  </cols>
  <sheetData>
    <row r="1" ht="15" customHeight="1" s="18">
      <c r="A1" s="25" t="inlineStr">
        <is>
          <t>CHAMPVA ELIGIBILITY DETERMINATION</t>
        </is>
      </c>
    </row>
    <row r="2">
      <c r="A2" s="33" t="inlineStr">
        <is>
          <t>Enter champva eligibility determination</t>
        </is>
      </c>
      <c r="B2" s="20" t="inlineStr"/>
      <c r="C2" s="20" t="inlineStr"/>
    </row>
    <row r="3" ht="15" customHeight="1" s="18"/>
    <row r="4" ht="15" customHeight="1" s="18">
      <c r="A4" s="17" t="inlineStr">
        <is>
          <t>Veteran's VA Rating (%):</t>
        </is>
      </c>
      <c r="B4" s="17" t="inlineStr">
        <is>
          <t>0</t>
        </is>
      </c>
    </row>
    <row r="5" ht="15" customHeight="1" s="18">
      <c r="A5" s="17" t="inlineStr">
        <is>
          <t>P&amp;T Status (Permanent &amp; Total):</t>
        </is>
      </c>
      <c r="B5" s="17" t="inlineStr">
        <is>
          <t>N</t>
        </is>
      </c>
    </row>
    <row r="6" ht="15" customHeight="1" s="18">
      <c r="A6" s="17" t="inlineStr">
        <is>
          <t>Veteran deceased from SC?</t>
        </is>
      </c>
      <c r="B6" s="17" t="inlineStr">
        <is>
          <t>N</t>
        </is>
      </c>
    </row>
    <row r="7">
      <c r="A7" s="17" t="inlineStr">
        <is>
          <t>Active duty death?</t>
        </is>
      </c>
      <c r="B7" s="17" t="inlineStr">
        <is>
          <t>N</t>
        </is>
      </c>
    </row>
    <row r="8" ht="15" customHeight="1" s="18"/>
    <row r="9" ht="15" customHeight="1" s="18">
      <c r="A9" s="19" t="inlineStr">
        <is>
          <t>DEPENDENT INFORMATION</t>
        </is>
      </c>
    </row>
    <row r="10" ht="15" customHeight="1" s="18">
      <c r="A10" s="17" t="inlineStr">
        <is>
          <t>Dependent Name:</t>
        </is>
      </c>
    </row>
    <row r="11" ht="15" customHeight="1" s="18">
      <c r="A11" s="17" t="inlineStr">
        <is>
          <t>Relationship:</t>
        </is>
      </c>
      <c r="B11" s="17" t="inlineStr">
        <is>
          <t>Spouse</t>
        </is>
      </c>
    </row>
    <row r="12" ht="15" customHeight="1" s="18">
      <c r="A12" s="17" t="inlineStr">
        <is>
          <t>Date of Birth:</t>
        </is>
      </c>
    </row>
    <row r="13">
      <c r="A13" s="17" t="inlineStr">
        <is>
          <t>Full-time Student?</t>
        </is>
      </c>
      <c r="B13" s="17" t="inlineStr">
        <is>
          <t>N</t>
        </is>
      </c>
    </row>
    <row r="14" ht="15" customHeight="1" s="18"/>
    <row r="15">
      <c r="A15" s="19" t="inlineStr">
        <is>
          <t>CHAMPVA Eligible:</t>
        </is>
      </c>
      <c r="B15" s="19">
        <f>IF(OR(B4="Y",B3&gt;=50,B5="Y",B6="Y"),"YES","NO")</f>
        <v/>
      </c>
    </row>
    <row r="16" ht="15" customHeight="1" s="18"/>
    <row r="17" ht="15" customHeight="1" s="18">
      <c r="A17" s="27" t="inlineStr">
        <is>
          <t>ESTIMATED ANNUAL COSTS</t>
        </is>
      </c>
    </row>
    <row r="18" ht="15" customHeight="1" s="18">
      <c r="A18" s="17" t="inlineStr">
        <is>
          <t>Medical Services:</t>
        </is>
      </c>
      <c r="B18" s="31" t="n">
        <v>500</v>
      </c>
    </row>
    <row r="19">
      <c r="A19" s="17" t="inlineStr">
        <is>
          <t>Prescription Copay:</t>
        </is>
      </c>
      <c r="B19" s="31" t="n">
        <v>150</v>
      </c>
    </row>
  </sheetData>
  <mergeCells count="1">
    <mergeCell ref="A1:C1"/>
  </mergeCells>
  <dataValidations count="3">
    <dataValidation sqref="B3" showDropDown="0" showInputMessage="0" showErrorMessage="0" allowBlank="0" type="list" errorStyle="stop" operator="between">
      <formula1>"0,10,20,30,40,50,60,70,80,90,100"</formula1>
      <formula2>0</formula2>
    </dataValidation>
    <dataValidation sqref="B4:B6 B12" showDropDown="0" showInputMessage="0" showErrorMessage="0" allowBlank="0" type="list" errorStyle="stop" operator="between">
      <formula1>"Y,N"</formula1>
      <formula2>0</formula2>
    </dataValidation>
    <dataValidation sqref="B10" showDropDown="0" showInputMessage="0" showErrorMessage="0" allowBlank="0" type="list" errorStyle="stop" operator="between">
      <formula1>"Spouse,Child"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7" min="1" max="1"/>
    <col width="14" customWidth="1" style="17" min="2" max="2"/>
    <col width="15" customWidth="1" style="17" min="3" max="3"/>
    <col width="30" customWidth="1" style="17" min="4" max="4"/>
    <col width="14" customWidth="1" style="17" min="5" max="7"/>
  </cols>
  <sheetData>
    <row r="1" ht="15" customHeight="1" s="18">
      <c r="A1" s="25" t="inlineStr">
        <is>
          <t>LONG-TERM CARE OPTIONS COMPARISON</t>
        </is>
      </c>
    </row>
    <row r="2">
      <c r="A2" s="33" t="inlineStr">
        <is>
          <t>Enter long-term care options comparison</t>
        </is>
      </c>
      <c r="B2" s="20" t="inlineStr"/>
      <c r="C2" s="20" t="inlineStr"/>
      <c r="D2" s="20" t="inlineStr"/>
      <c r="E2" s="20" t="inlineStr"/>
      <c r="F2" s="20" t="inlineStr"/>
      <c r="G2" s="20" t="inlineStr"/>
    </row>
    <row r="3" ht="26.85" customHeight="1" s="18"/>
    <row r="4" ht="15" customHeight="1" s="18">
      <c r="A4" s="21" t="inlineStr">
        <is>
          <t>LTC Option</t>
        </is>
      </c>
      <c r="B4" s="21" t="inlineStr">
        <is>
          <t>HCBS</t>
        </is>
      </c>
      <c r="C4" s="21" t="inlineStr">
        <is>
          <t>Adult Day Care</t>
        </is>
      </c>
      <c r="D4" s="21" t="inlineStr">
        <is>
          <t>Respite Care</t>
        </is>
      </c>
      <c r="E4" s="21" t="inlineStr">
        <is>
          <t>Geriatric Eval</t>
        </is>
      </c>
      <c r="F4" s="21" t="inlineStr">
        <is>
          <t>Nursing Home</t>
        </is>
      </c>
    </row>
    <row r="5" ht="15" customHeight="1" s="18">
      <c r="A5" s="19" t="inlineStr">
        <is>
          <t>Description</t>
        </is>
      </c>
    </row>
    <row r="6" ht="15" customHeight="1" s="18">
      <c r="A6" s="19" t="inlineStr">
        <is>
          <t>Who's Eligible</t>
        </is>
      </c>
    </row>
    <row r="7" ht="15" customHeight="1" s="18">
      <c r="A7" s="19" t="inlineStr">
        <is>
          <t>How to Access</t>
        </is>
      </c>
    </row>
    <row r="8" ht="15" customHeight="1" s="18">
      <c r="A8" s="19" t="inlineStr">
        <is>
          <t>Typical Duration</t>
        </is>
      </c>
    </row>
    <row r="9" ht="15" customHeight="1" s="18">
      <c r="A9" s="19" t="inlineStr">
        <is>
          <t>Cost to Veteran</t>
        </is>
      </c>
    </row>
    <row r="10">
      <c r="A10" s="19" t="inlineStr">
        <is>
          <t>Caregiver Benefit</t>
        </is>
      </c>
    </row>
    <row r="12" ht="15" customHeight="1" s="18"/>
    <row r="13" ht="26.85" customHeight="1" s="18">
      <c r="A13" s="27" t="inlineStr">
        <is>
          <t>LTC PLANNING CHECKLIST</t>
        </is>
      </c>
    </row>
    <row r="14" ht="15" customHeight="1" s="18">
      <c r="A14" s="21" t="inlineStr">
        <is>
          <t>#</t>
        </is>
      </c>
      <c r="B14" s="21" t="inlineStr">
        <is>
          <t>Planning Step</t>
        </is>
      </c>
      <c r="C14" s="21" t="inlineStr">
        <is>
          <t>Status</t>
        </is>
      </c>
      <c r="D14" s="21" t="inlineStr">
        <is>
          <t>Notes</t>
        </is>
      </c>
    </row>
    <row r="15" ht="15" customHeight="1" s="18">
      <c r="A15" s="17" t="n">
        <v>1</v>
      </c>
      <c r="B15" s="17" t="inlineStr">
        <is>
          <t>Assess current healthcare needs</t>
        </is>
      </c>
      <c r="C15" s="17" t="inlineStr">
        <is>
          <t>Not Started</t>
        </is>
      </c>
    </row>
    <row r="16" ht="15" customHeight="1" s="18">
      <c r="A16" s="17" t="n">
        <v>2</v>
      </c>
      <c r="B16" s="17" t="inlineStr">
        <is>
          <t>Review VA LTC eligibility</t>
        </is>
      </c>
      <c r="C16" s="17" t="inlineStr">
        <is>
          <t>Not Started</t>
        </is>
      </c>
    </row>
    <row r="17" ht="15" customHeight="1" s="18">
      <c r="A17" s="17" t="n">
        <v>3</v>
      </c>
      <c r="B17" s="17" t="inlineStr">
        <is>
          <t>Evaluate family caregiver resources</t>
        </is>
      </c>
      <c r="C17" s="17" t="inlineStr">
        <is>
          <t>Not Started</t>
        </is>
      </c>
    </row>
    <row r="18" ht="15" customHeight="1" s="18">
      <c r="A18" s="17" t="n">
        <v>4</v>
      </c>
      <c r="B18" s="17" t="inlineStr">
        <is>
          <t>Research assisted living facilities</t>
        </is>
      </c>
      <c r="C18" s="17" t="inlineStr">
        <is>
          <t>Not Started</t>
        </is>
      </c>
    </row>
    <row r="19" ht="15" customHeight="1" s="18">
      <c r="A19" s="17" t="n">
        <v>5</v>
      </c>
      <c r="B19" s="17" t="inlineStr">
        <is>
          <t>Compare cost estimates</t>
        </is>
      </c>
      <c r="C19" s="17" t="inlineStr">
        <is>
          <t>Not Started</t>
        </is>
      </c>
    </row>
    <row r="20" ht="15" customHeight="1" s="18">
      <c r="A20" s="17" t="n">
        <v>6</v>
      </c>
      <c r="B20" s="17" t="inlineStr">
        <is>
          <t>Review insurance coverage</t>
        </is>
      </c>
      <c r="C20" s="17" t="inlineStr">
        <is>
          <t>Not Started</t>
        </is>
      </c>
    </row>
    <row r="21" ht="15" customHeight="1" s="18">
      <c r="A21" s="17" t="n">
        <v>7</v>
      </c>
      <c r="B21" s="17" t="inlineStr">
        <is>
          <t>Plan for financial impact</t>
        </is>
      </c>
      <c r="C21" s="17" t="inlineStr">
        <is>
          <t>Not Started</t>
        </is>
      </c>
    </row>
    <row r="22" ht="15" customHeight="1" s="18">
      <c r="A22" s="17" t="n">
        <v>8</v>
      </c>
      <c r="B22" s="17" t="inlineStr">
        <is>
          <t>Discuss preferences with family</t>
        </is>
      </c>
      <c r="C22" s="17" t="inlineStr">
        <is>
          <t>Not Started</t>
        </is>
      </c>
    </row>
    <row r="23" ht="15" customHeight="1" s="18">
      <c r="A23" s="17" t="n">
        <v>9</v>
      </c>
      <c r="B23" s="17" t="inlineStr">
        <is>
          <t>Schedule VA consultation</t>
        </is>
      </c>
      <c r="C23" s="17" t="inlineStr">
        <is>
          <t>Not Started</t>
        </is>
      </c>
    </row>
    <row r="24">
      <c r="A24" s="17" t="n">
        <v>10</v>
      </c>
      <c r="B24" s="17" t="inlineStr">
        <is>
          <t>Enroll in chosen program</t>
        </is>
      </c>
      <c r="C24" s="17" t="inlineStr">
        <is>
          <t>Not Started</t>
        </is>
      </c>
    </row>
    <row r="25" ht="15" customHeight="1" s="18"/>
    <row r="26">
      <c r="A26" s="19" t="inlineStr">
        <is>
          <t>Completion %:</t>
        </is>
      </c>
      <c r="B26" s="32">
        <f>COUNTIF(C14:C24,"Complete")/COUNTA(C14:C24)</f>
        <v/>
      </c>
    </row>
  </sheetData>
  <mergeCells count="2">
    <mergeCell ref="A1:G1"/>
    <mergeCell ref="A12:G12"/>
  </mergeCells>
  <conditionalFormatting sqref="C14">
    <cfRule type="cellIs" rank="0" priority="2" equalAverage="0" operator="equal" aboveAverage="0" dxfId="4" text="" percent="0" bottom="0">
      <formula>"Not Started"</formula>
    </cfRule>
    <cfRule type="cellIs" rank="0" priority="3" equalAverage="0" operator="equal" aboveAverage="0" dxfId="1" text="" percent="0" bottom="0">
      <formula>"In Progress"</formula>
    </cfRule>
    <cfRule type="cellIs" rank="0" priority="4" equalAverage="0" operator="equal" aboveAverage="0" dxfId="0" text="" percent="0" bottom="0">
      <formula>"Complete"</formula>
    </cfRule>
  </conditionalFormatting>
  <conditionalFormatting sqref="C15">
    <cfRule type="cellIs" rank="0" priority="5" equalAverage="0" operator="equal" aboveAverage="0" dxfId="4" text="" percent="0" bottom="0">
      <formula>"Not Started"</formula>
    </cfRule>
    <cfRule type="cellIs" rank="0" priority="6" equalAverage="0" operator="equal" aboveAverage="0" dxfId="1" text="" percent="0" bottom="0">
      <formula>"In Progress"</formula>
    </cfRule>
    <cfRule type="cellIs" rank="0" priority="7" equalAverage="0" operator="equal" aboveAverage="0" dxfId="0" text="" percent="0" bottom="0">
      <formula>"Complete"</formula>
    </cfRule>
  </conditionalFormatting>
  <conditionalFormatting sqref="C16">
    <cfRule type="cellIs" rank="0" priority="8" equalAverage="0" operator="equal" aboveAverage="0" dxfId="4" text="" percent="0" bottom="0">
      <formula>"Not Started"</formula>
    </cfRule>
    <cfRule type="cellIs" rank="0" priority="9" equalAverage="0" operator="equal" aboveAverage="0" dxfId="1" text="" percent="0" bottom="0">
      <formula>"In Progress"</formula>
    </cfRule>
    <cfRule type="cellIs" rank="0" priority="10" equalAverage="0" operator="equal" aboveAverage="0" dxfId="0" text="" percent="0" bottom="0">
      <formula>"Complete"</formula>
    </cfRule>
  </conditionalFormatting>
  <conditionalFormatting sqref="C17">
    <cfRule type="cellIs" rank="0" priority="11" equalAverage="0" operator="equal" aboveAverage="0" dxfId="4" text="" percent="0" bottom="0">
      <formula>"Not Started"</formula>
    </cfRule>
    <cfRule type="cellIs" rank="0" priority="12" equalAverage="0" operator="equal" aboveAverage="0" dxfId="1" text="" percent="0" bottom="0">
      <formula>"In Progress"</formula>
    </cfRule>
    <cfRule type="cellIs" rank="0" priority="13" equalAverage="0" operator="equal" aboveAverage="0" dxfId="0" text="" percent="0" bottom="0">
      <formula>"Complete"</formula>
    </cfRule>
  </conditionalFormatting>
  <conditionalFormatting sqref="C18">
    <cfRule type="cellIs" rank="0" priority="14" equalAverage="0" operator="equal" aboveAverage="0" dxfId="4" text="" percent="0" bottom="0">
      <formula>"Not Started"</formula>
    </cfRule>
    <cfRule type="cellIs" rank="0" priority="15" equalAverage="0" operator="equal" aboveAverage="0" dxfId="1" text="" percent="0" bottom="0">
      <formula>"In Progress"</formula>
    </cfRule>
    <cfRule type="cellIs" rank="0" priority="16" equalAverage="0" operator="equal" aboveAverage="0" dxfId="0" text="" percent="0" bottom="0">
      <formula>"Complete"</formula>
    </cfRule>
  </conditionalFormatting>
  <conditionalFormatting sqref="C19">
    <cfRule type="cellIs" rank="0" priority="17" equalAverage="0" operator="equal" aboveAverage="0" dxfId="4" text="" percent="0" bottom="0">
      <formula>"Not Started"</formula>
    </cfRule>
    <cfRule type="cellIs" rank="0" priority="18" equalAverage="0" operator="equal" aboveAverage="0" dxfId="1" text="" percent="0" bottom="0">
      <formula>"In Progress"</formula>
    </cfRule>
    <cfRule type="cellIs" rank="0" priority="19" equalAverage="0" operator="equal" aboveAverage="0" dxfId="0" text="" percent="0" bottom="0">
      <formula>"Complete"</formula>
    </cfRule>
  </conditionalFormatting>
  <conditionalFormatting sqref="C20">
    <cfRule type="cellIs" rank="0" priority="20" equalAverage="0" operator="equal" aboveAverage="0" dxfId="4" text="" percent="0" bottom="0">
      <formula>"Not Started"</formula>
    </cfRule>
    <cfRule type="cellIs" rank="0" priority="21" equalAverage="0" operator="equal" aboveAverage="0" dxfId="1" text="" percent="0" bottom="0">
      <formula>"In Progress"</formula>
    </cfRule>
    <cfRule type="cellIs" rank="0" priority="22" equalAverage="0" operator="equal" aboveAverage="0" dxfId="0" text="" percent="0" bottom="0">
      <formula>"Complete"</formula>
    </cfRule>
  </conditionalFormatting>
  <conditionalFormatting sqref="C21">
    <cfRule type="cellIs" rank="0" priority="23" equalAverage="0" operator="equal" aboveAverage="0" dxfId="4" text="" percent="0" bottom="0">
      <formula>"Not Started"</formula>
    </cfRule>
    <cfRule type="cellIs" rank="0" priority="24" equalAverage="0" operator="equal" aboveAverage="0" dxfId="1" text="" percent="0" bottom="0">
      <formula>"In Progress"</formula>
    </cfRule>
    <cfRule type="cellIs" rank="0" priority="25" equalAverage="0" operator="equal" aboveAverage="0" dxfId="0" text="" percent="0" bottom="0">
      <formula>"Complete"</formula>
    </cfRule>
  </conditionalFormatting>
  <conditionalFormatting sqref="C22">
    <cfRule type="cellIs" rank="0" priority="26" equalAverage="0" operator="equal" aboveAverage="0" dxfId="4" text="" percent="0" bottom="0">
      <formula>"Not Started"</formula>
    </cfRule>
    <cfRule type="cellIs" rank="0" priority="27" equalAverage="0" operator="equal" aboveAverage="0" dxfId="1" text="" percent="0" bottom="0">
      <formula>"In Progress"</formula>
    </cfRule>
    <cfRule type="cellIs" rank="0" priority="28" equalAverage="0" operator="equal" aboveAverage="0" dxfId="0" text="" percent="0" bottom="0">
      <formula>"Complete"</formula>
    </cfRule>
  </conditionalFormatting>
  <conditionalFormatting sqref="C23">
    <cfRule type="cellIs" rank="0" priority="29" equalAverage="0" operator="equal" aboveAverage="0" dxfId="4" text="" percent="0" bottom="0">
      <formula>"Not Started"</formula>
    </cfRule>
    <cfRule type="cellIs" rank="0" priority="30" equalAverage="0" operator="equal" aboveAverage="0" dxfId="1" text="" percent="0" bottom="0">
      <formula>"In Progress"</formula>
    </cfRule>
    <cfRule type="cellIs" rank="0" priority="31" equalAverage="0" operator="equal" aboveAverage="0" dxfId="0" text="" percent="0" bottom="0">
      <formula>"Complete"</formula>
    </cfRule>
  </conditionalFormatting>
  <dataValidations count="10">
    <dataValidation sqref="C14" showDropDown="0" showInputMessage="0" showErrorMessage="0" allowBlank="1" type="list" errorStyle="stop" operator="between">
      <formula1>"Not Started,In Progress,Complete"</formula1>
      <formula2>0</formula2>
    </dataValidation>
    <dataValidation sqref="C15" showDropDown="0" showInputMessage="0" showErrorMessage="0" allowBlank="1" type="list" errorStyle="stop" operator="between">
      <formula1>"Not Started,In Progress,Complete"</formula1>
      <formula2>0</formula2>
    </dataValidation>
    <dataValidation sqref="C16" showDropDown="0" showInputMessage="0" showErrorMessage="0" allowBlank="1" type="list" errorStyle="stop" operator="between">
      <formula1>"Not Started,In Progress,Complete"</formula1>
      <formula2>0</formula2>
    </dataValidation>
    <dataValidation sqref="C17" showDropDown="0" showInputMessage="0" showErrorMessage="0" allowBlank="1" type="list" errorStyle="stop" operator="between">
      <formula1>"Not Started,In Progress,Complete"</formula1>
      <formula2>0</formula2>
    </dataValidation>
    <dataValidation sqref="C18" showDropDown="0" showInputMessage="0" showErrorMessage="0" allowBlank="1" type="list" errorStyle="stop" operator="between">
      <formula1>"Not Started,In Progress,Complete"</formula1>
      <formula2>0</formula2>
    </dataValidation>
    <dataValidation sqref="C19" showDropDown="0" showInputMessage="0" showErrorMessage="0" allowBlank="1" type="list" errorStyle="stop" operator="between">
      <formula1>"Not Started,In Progress,Complete"</formula1>
      <formula2>0</formula2>
    </dataValidation>
    <dataValidation sqref="C20" showDropDown="0" showInputMessage="0" showErrorMessage="0" allowBlank="1" type="list" errorStyle="stop" operator="between">
      <formula1>"Not Started,In Progress,Complete"</formula1>
      <formula2>0</formula2>
    </dataValidation>
    <dataValidation sqref="C21" showDropDown="0" showInputMessage="0" showErrorMessage="0" allowBlank="1" type="list" errorStyle="stop" operator="between">
      <formula1>"Not Started,In Progress,Complete"</formula1>
      <formula2>0</formula2>
    </dataValidation>
    <dataValidation sqref="C22" showDropDown="0" showInputMessage="0" showErrorMessage="0" allowBlank="1" type="list" errorStyle="stop" operator="between">
      <formula1>"Not Started,In Progress,Complete"</formula1>
      <formula2>0</formula2>
    </dataValidation>
    <dataValidation sqref="C23" showDropDown="0" showInputMessage="0" showErrorMessage="0" allowBlank="1" type="list" errorStyle="stop" operator="between">
      <formula1>"Not Started,In Progress,Complete"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2026-04-13T08:16:33Z</dcterms:created>
  <dcterms:modified xmlns:dcterms="http://purl.org/dc/terms/" xmlns:xsi="http://www.w3.org/2001/XMLSchema-instance" xsi:type="dcterms:W3CDTF">2026-04-14T04:21:04Z</dcterms:modified>
  <cp:revision>0</cp:revision>
</cp:coreProperties>
</file>