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onthly Income Tracker" sheetId="1" state="visible" r:id="rId1"/>
    <sheet xmlns:r="http://schemas.openxmlformats.org/officeDocument/2006/relationships" name="Self-Employment Calculator" sheetId="2" state="visible" r:id="rId2"/>
    <sheet xmlns:r="http://schemas.openxmlformats.org/officeDocument/2006/relationships" name="Spike Month Reporter" sheetId="3" state="visible" r:id="rId3"/>
    <sheet xmlns:r="http://schemas.openxmlformats.org/officeDocument/2006/relationships" name="Annual Summary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0"/>
    </font>
    <font>
      <name val="Arial"/>
      <charset val="1"/>
      <family val="0"/>
      <b val="1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10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0F3460"/>
        <bgColor rgb="FF1A1A2E"/>
      </patternFill>
    </fill>
    <fill>
      <patternFill patternType="solid">
        <fgColor rgb="FF90EE90"/>
        <bgColor rgb="FF99CCFF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center" vertical="bottom"/>
    </xf>
    <xf numFmtId="0" fontId="10" fillId="6" borderId="0" applyAlignment="1" pivotButton="0" quotePrefix="0" xfId="0">
      <alignment horizontal="general" vertical="bottom"/>
    </xf>
    <xf numFmtId="164" fontId="10" fillId="6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10" fillId="4" borderId="0" applyAlignment="1" pivotButton="0" quotePrefix="0" xfId="0">
      <alignment horizontal="general" vertical="bottom"/>
    </xf>
    <xf numFmtId="164" fontId="10" fillId="4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bottom" wrapText="1"/>
    </xf>
    <xf numFmtId="164" fontId="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" fontId="9" fillId="0" borderId="0" applyAlignment="1" pivotButton="0" quotePrefix="0" xfId="0">
      <alignment horizontal="general" vertical="bottom"/>
    </xf>
    <xf numFmtId="0" fontId="10" fillId="7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2" fillId="8" borderId="0" applyAlignment="1" pivotButton="0" quotePrefix="0" xfId="0">
      <alignment vertical="top" wrapText="1"/>
    </xf>
    <xf numFmtId="0" fontId="5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164" fontId="7" fillId="3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center" vertical="bottom"/>
    </xf>
    <xf numFmtId="0" fontId="10" fillId="6" borderId="0" applyAlignment="1" pivotButton="0" quotePrefix="0" xfId="0">
      <alignment horizontal="general" vertical="bottom"/>
    </xf>
    <xf numFmtId="164" fontId="10" fillId="6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10" fillId="4" borderId="0" applyAlignment="1" pivotButton="0" quotePrefix="0" xfId="0">
      <alignment horizontal="general" vertical="bottom"/>
    </xf>
    <xf numFmtId="164" fontId="10" fillId="4" borderId="0" applyAlignment="1" pivotButton="0" quotePrefix="0" xfId="0">
      <alignment horizontal="general" vertical="bottom"/>
    </xf>
    <xf numFmtId="0" fontId="8" fillId="4" borderId="0" applyAlignment="1" pivotButton="0" quotePrefix="0" xfId="0">
      <alignment horizontal="center" vertical="bottom" wrapText="1"/>
    </xf>
    <xf numFmtId="164" fontId="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" fontId="9" fillId="0" borderId="0" applyAlignment="1" pivotButton="0" quotePrefix="0" xfId="0">
      <alignment horizontal="general" vertical="bottom"/>
    </xf>
    <xf numFmtId="0" fontId="10" fillId="7" borderId="0" applyAlignment="1" pivotButton="0" quotePrefix="0" xfId="0">
      <alignment horizontal="general" vertical="bottom"/>
    </xf>
    <xf numFmtId="0" fontId="13" fillId="8" borderId="0" applyAlignment="1" pivotButton="0" quotePrefix="0" xfId="0">
      <alignment vertical="top" wrapText="1"/>
    </xf>
    <xf numFmtId="0" fontId="5" fillId="9" borderId="0" applyAlignment="1" pivotButton="0" quotePrefix="0" xfId="0">
      <alignment horizontal="center" vertical="bottom"/>
    </xf>
    <xf numFmtId="0" fontId="14" fillId="9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21" min="1" max="1"/>
    <col width="16" customWidth="1" style="21" min="2" max="7"/>
    <col width="12" customWidth="1" style="21" min="8" max="8"/>
    <col width="16" customWidth="1" style="21" min="9" max="9"/>
  </cols>
  <sheetData>
    <row r="1" ht="24.75" customHeight="1" s="22">
      <c r="A1" s="23" t="inlineStr">
        <is>
          <t>TDIU SGA Income Tracker — 2026</t>
        </is>
      </c>
    </row>
    <row r="2" ht="15" customHeight="1" s="22">
      <c r="A2" s="44" t="inlineStr">
        <is>
          <t>Enter Yes/No for TDIU status</t>
        </is>
      </c>
    </row>
    <row r="3" ht="15" customHeight="1" s="22">
      <c r="A3" s="45" t="inlineStr">
        <is>
          <t>Track your earned income against the Substantial Gainful Activity threshold</t>
        </is>
      </c>
    </row>
    <row r="4">
      <c r="A4" s="26" t="inlineStr">
        <is>
          <t>Current SGA Threshold (2026):</t>
        </is>
      </c>
      <c r="B4" s="27" t="n">
        <v>1620</v>
      </c>
    </row>
    <row r="5" ht="30" customHeight="1" s="22"/>
    <row r="6" ht="15" customHeight="1" s="22">
      <c r="A6" s="28" t="inlineStr">
        <is>
          <t>Month</t>
        </is>
      </c>
      <c r="B6" s="28" t="inlineStr">
        <is>
          <t>W-2 Income</t>
        </is>
      </c>
      <c r="C6" s="28" t="inlineStr">
        <is>
          <t>Freelance/1099 Income</t>
        </is>
      </c>
      <c r="D6" s="28" t="inlineStr">
        <is>
          <t>Gig Platform Income</t>
        </is>
      </c>
      <c r="E6" s="28" t="inlineStr">
        <is>
          <t>Other Earned Income</t>
        </is>
      </c>
      <c r="F6" s="28" t="inlineStr">
        <is>
          <t>Total Gross Earned</t>
        </is>
      </c>
      <c r="G6" s="28" t="inlineStr">
        <is>
          <t>SGA Threshold</t>
        </is>
      </c>
      <c r="H6" s="28" t="inlineStr">
        <is>
          <t>Status</t>
        </is>
      </c>
      <c r="I6" s="28" t="inlineStr">
        <is>
          <t>Buffer Remaining</t>
        </is>
      </c>
    </row>
    <row r="7" ht="15" customHeight="1" s="22">
      <c r="A7" s="29" t="inlineStr">
        <is>
          <t>January</t>
        </is>
      </c>
      <c r="B7" s="30" t="n"/>
      <c r="C7" s="30" t="n"/>
      <c r="D7" s="30" t="n"/>
      <c r="E7" s="30" t="n"/>
      <c r="F7" s="31">
        <f>SUM(B6:E6)</f>
        <v/>
      </c>
      <c r="G7" s="31">
        <f>$B$3</f>
        <v/>
      </c>
      <c r="H7" s="32">
        <f>IF(F6&lt;G6,"SAFE",IF(F6&lt;=G6+100,"WARNING","OVER"))</f>
        <v/>
      </c>
      <c r="I7" s="31">
        <f>G6-F6</f>
        <v/>
      </c>
    </row>
    <row r="8" ht="15" customHeight="1" s="22">
      <c r="A8" s="29" t="inlineStr">
        <is>
          <t>February</t>
        </is>
      </c>
      <c r="B8" s="30" t="n"/>
      <c r="C8" s="30" t="n"/>
      <c r="D8" s="30" t="n"/>
      <c r="E8" s="30" t="n"/>
      <c r="F8" s="31">
        <f>SUM(B7:E7)</f>
        <v/>
      </c>
      <c r="G8" s="31">
        <f>$B$3</f>
        <v/>
      </c>
      <c r="H8" s="32">
        <f>IF(F7&lt;G7,"SAFE",IF(F7&lt;=G7+100,"WARNING","OVER"))</f>
        <v/>
      </c>
      <c r="I8" s="31">
        <f>G7-F7</f>
        <v/>
      </c>
    </row>
    <row r="9" ht="15" customHeight="1" s="22">
      <c r="A9" s="29" t="inlineStr">
        <is>
          <t>March</t>
        </is>
      </c>
      <c r="B9" s="30" t="n"/>
      <c r="C9" s="30" t="n"/>
      <c r="D9" s="30" t="n"/>
      <c r="E9" s="30" t="n"/>
      <c r="F9" s="31">
        <f>SUM(B8:E8)</f>
        <v/>
      </c>
      <c r="G9" s="31">
        <f>$B$3</f>
        <v/>
      </c>
      <c r="H9" s="32">
        <f>IF(F8&lt;G8,"SAFE",IF(F8&lt;=G8+100,"WARNING","OVER"))</f>
        <v/>
      </c>
      <c r="I9" s="31">
        <f>G8-F8</f>
        <v/>
      </c>
    </row>
    <row r="10" ht="15" customHeight="1" s="22">
      <c r="A10" s="29" t="inlineStr">
        <is>
          <t>April</t>
        </is>
      </c>
      <c r="B10" s="30" t="n"/>
      <c r="C10" s="30" t="n"/>
      <c r="D10" s="30" t="n"/>
      <c r="E10" s="30" t="n"/>
      <c r="F10" s="31">
        <f>SUM(B9:E9)</f>
        <v/>
      </c>
      <c r="G10" s="31">
        <f>$B$3</f>
        <v/>
      </c>
      <c r="H10" s="32">
        <f>IF(F9&lt;G9,"SAFE",IF(F9&lt;=G9+100,"WARNING","OVER"))</f>
        <v/>
      </c>
      <c r="I10" s="31">
        <f>G9-F9</f>
        <v/>
      </c>
    </row>
    <row r="11" ht="15" customHeight="1" s="22">
      <c r="A11" s="29" t="inlineStr">
        <is>
          <t>May</t>
        </is>
      </c>
      <c r="B11" s="30" t="n"/>
      <c r="C11" s="30" t="n"/>
      <c r="D11" s="30" t="n"/>
      <c r="E11" s="30" t="n"/>
      <c r="F11" s="31">
        <f>SUM(B10:E10)</f>
        <v/>
      </c>
      <c r="G11" s="31">
        <f>$B$3</f>
        <v/>
      </c>
      <c r="H11" s="32">
        <f>IF(F10&lt;G10,"SAFE",IF(F10&lt;=G10+100,"WARNING","OVER"))</f>
        <v/>
      </c>
      <c r="I11" s="31">
        <f>G10-F10</f>
        <v/>
      </c>
    </row>
    <row r="12" ht="15" customHeight="1" s="22">
      <c r="A12" s="29" t="inlineStr">
        <is>
          <t>June</t>
        </is>
      </c>
      <c r="B12" s="30" t="n"/>
      <c r="C12" s="30" t="n"/>
      <c r="D12" s="30" t="n"/>
      <c r="E12" s="30" t="n"/>
      <c r="F12" s="31">
        <f>SUM(B11:E11)</f>
        <v/>
      </c>
      <c r="G12" s="31">
        <f>$B$3</f>
        <v/>
      </c>
      <c r="H12" s="32">
        <f>IF(F11&lt;G11,"SAFE",IF(F11&lt;=G11+100,"WARNING","OVER"))</f>
        <v/>
      </c>
      <c r="I12" s="31">
        <f>G11-F11</f>
        <v/>
      </c>
    </row>
    <row r="13" ht="15" customHeight="1" s="22">
      <c r="A13" s="29" t="inlineStr">
        <is>
          <t>July</t>
        </is>
      </c>
      <c r="B13" s="30" t="n"/>
      <c r="C13" s="30" t="n"/>
      <c r="D13" s="30" t="n"/>
      <c r="E13" s="30" t="n"/>
      <c r="F13" s="31">
        <f>SUM(B12:E12)</f>
        <v/>
      </c>
      <c r="G13" s="31">
        <f>$B$3</f>
        <v/>
      </c>
      <c r="H13" s="32">
        <f>IF(F12&lt;G12,"SAFE",IF(F12&lt;=G12+100,"WARNING","OVER"))</f>
        <v/>
      </c>
      <c r="I13" s="31">
        <f>G12-F12</f>
        <v/>
      </c>
    </row>
    <row r="14" ht="15" customHeight="1" s="22">
      <c r="A14" s="29" t="inlineStr">
        <is>
          <t>August</t>
        </is>
      </c>
      <c r="B14" s="30" t="n"/>
      <c r="C14" s="30" t="n"/>
      <c r="D14" s="30" t="n"/>
      <c r="E14" s="30" t="n"/>
      <c r="F14" s="31">
        <f>SUM(B13:E13)</f>
        <v/>
      </c>
      <c r="G14" s="31">
        <f>$B$3</f>
        <v/>
      </c>
      <c r="H14" s="32">
        <f>IF(F13&lt;G13,"SAFE",IF(F13&lt;=G13+100,"WARNING","OVER"))</f>
        <v/>
      </c>
      <c r="I14" s="31">
        <f>G13-F13</f>
        <v/>
      </c>
    </row>
    <row r="15" ht="15" customHeight="1" s="22">
      <c r="A15" s="29" t="inlineStr">
        <is>
          <t>September</t>
        </is>
      </c>
      <c r="B15" s="30" t="n"/>
      <c r="C15" s="30" t="n"/>
      <c r="D15" s="30" t="n"/>
      <c r="E15" s="30" t="n"/>
      <c r="F15" s="31">
        <f>SUM(B14:E14)</f>
        <v/>
      </c>
      <c r="G15" s="31">
        <f>$B$3</f>
        <v/>
      </c>
      <c r="H15" s="32">
        <f>IF(F14&lt;G14,"SAFE",IF(F14&lt;=G14+100,"WARNING","OVER"))</f>
        <v/>
      </c>
      <c r="I15" s="31">
        <f>G14-F14</f>
        <v/>
      </c>
    </row>
    <row r="16" ht="15" customHeight="1" s="22">
      <c r="A16" s="29" t="inlineStr">
        <is>
          <t>October</t>
        </is>
      </c>
      <c r="B16" s="30" t="n"/>
      <c r="C16" s="30" t="n"/>
      <c r="D16" s="30" t="n"/>
      <c r="E16" s="30" t="n"/>
      <c r="F16" s="31">
        <f>SUM(B15:E15)</f>
        <v/>
      </c>
      <c r="G16" s="31">
        <f>$B$3</f>
        <v/>
      </c>
      <c r="H16" s="32">
        <f>IF(F15&lt;G15,"SAFE",IF(F15&lt;=G15+100,"WARNING","OVER"))</f>
        <v/>
      </c>
      <c r="I16" s="31">
        <f>G15-F15</f>
        <v/>
      </c>
    </row>
    <row r="17" ht="15" customHeight="1" s="22">
      <c r="A17" s="29" t="inlineStr">
        <is>
          <t>November</t>
        </is>
      </c>
      <c r="B17" s="30" t="n"/>
      <c r="C17" s="30" t="n"/>
      <c r="D17" s="30" t="n"/>
      <c r="E17" s="30" t="n"/>
      <c r="F17" s="31">
        <f>SUM(B16:E16)</f>
        <v/>
      </c>
      <c r="G17" s="31">
        <f>$B$3</f>
        <v/>
      </c>
      <c r="H17" s="32">
        <f>IF(F16&lt;G16,"SAFE",IF(F16&lt;=G16+100,"WARNING","OVER"))</f>
        <v/>
      </c>
      <c r="I17" s="31">
        <f>G16-F16</f>
        <v/>
      </c>
    </row>
    <row r="18" ht="15" customHeight="1" s="22">
      <c r="A18" s="29" t="inlineStr">
        <is>
          <t>December</t>
        </is>
      </c>
      <c r="B18" s="30" t="n"/>
      <c r="C18" s="30" t="n"/>
      <c r="D18" s="30" t="n"/>
      <c r="E18" s="30" t="n"/>
      <c r="F18" s="31">
        <f>SUM(B17:E17)</f>
        <v/>
      </c>
      <c r="G18" s="31">
        <f>$B$3</f>
        <v/>
      </c>
      <c r="H18" s="32">
        <f>IF(F17&lt;G17,"SAFE",IF(F17&lt;=G17+100,"WARNING","OVER"))</f>
        <v/>
      </c>
      <c r="I18" s="31">
        <f>G17-F17</f>
        <v/>
      </c>
    </row>
    <row r="19" ht="15" customHeight="1" s="22">
      <c r="A19" s="33" t="inlineStr">
        <is>
          <t>ANNUAL TOTAL</t>
        </is>
      </c>
      <c r="B19" s="34">
        <f>SUM(B6:B17)</f>
        <v/>
      </c>
      <c r="C19" s="34">
        <f>SUM(C6:C17)</f>
        <v/>
      </c>
      <c r="D19" s="34">
        <f>SUM(D6:D17)</f>
        <v/>
      </c>
      <c r="E19" s="34">
        <f>SUM(E6:E17)</f>
        <v/>
      </c>
      <c r="F19" s="34">
        <f>SUM(F6:F17)</f>
        <v/>
      </c>
      <c r="G19" s="34">
        <f>SUM(G6:G17)</f>
        <v/>
      </c>
      <c r="I19" s="34">
        <f>SUM(I6:I17)</f>
        <v/>
      </c>
    </row>
    <row r="20">
      <c r="A20" s="26" t="inlineStr">
        <is>
          <t>Monthly Average</t>
        </is>
      </c>
      <c r="F20" s="35">
        <f>F18/12</f>
        <v/>
      </c>
    </row>
  </sheetData>
  <mergeCells count="2">
    <mergeCell ref="A1:I1"/>
    <mergeCell ref="A2:I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1" min="1" max="1"/>
    <col width="15" customWidth="1" style="21" min="2" max="2"/>
  </cols>
  <sheetData>
    <row r="1" ht="24.75" customHeight="1" s="22">
      <c r="A1" s="36" t="inlineStr">
        <is>
          <t>Self-Employment Income Calculator</t>
        </is>
      </c>
    </row>
    <row r="2">
      <c r="A2" s="44" t="inlineStr">
        <is>
          <t>Enter income amount in dollars</t>
        </is>
      </c>
      <c r="B2" s="24" t="inlineStr"/>
      <c r="C2" s="24" t="inlineStr"/>
      <c r="D2" s="24" t="inlineStr"/>
      <c r="E2" s="24" t="inlineStr"/>
      <c r="F2" s="24" t="inlineStr"/>
    </row>
    <row r="3" ht="15" customHeight="1" s="22">
      <c r="A3" s="46" t="inlineStr">
        <is>
          <t>3500</t>
        </is>
      </c>
    </row>
    <row r="4" ht="15" customHeight="1" s="22">
      <c r="A4" s="21" t="inlineStr">
        <is>
          <t>Gross Revenue</t>
        </is>
      </c>
      <c r="B4" s="27" t="n">
        <v>0</v>
      </c>
    </row>
    <row r="5" ht="15" customHeight="1" s="22">
      <c r="A5" s="21" t="inlineStr">
        <is>
          <t>Materials &amp; Supplies</t>
        </is>
      </c>
      <c r="B5" s="27" t="n">
        <v>0</v>
      </c>
    </row>
    <row r="6" ht="15" customHeight="1" s="22">
      <c r="A6" s="21" t="inlineStr">
        <is>
          <t>Equipment/Depreciation</t>
        </is>
      </c>
      <c r="B6" s="27" t="n">
        <v>0</v>
      </c>
    </row>
    <row r="7" ht="15" customHeight="1" s="22">
      <c r="A7" s="21" t="inlineStr">
        <is>
          <t>Vehicle &amp; Fuel</t>
        </is>
      </c>
      <c r="B7" s="27" t="n">
        <v>0</v>
      </c>
    </row>
    <row r="8" ht="15" customHeight="1" s="22">
      <c r="A8" s="21" t="inlineStr">
        <is>
          <t>Insurance</t>
        </is>
      </c>
      <c r="B8" s="27" t="n">
        <v>0</v>
      </c>
    </row>
    <row r="9" ht="15" customHeight="1" s="22">
      <c r="A9" s="21" t="inlineStr">
        <is>
          <t>Professional Services</t>
        </is>
      </c>
      <c r="B9" s="27" t="n">
        <v>0</v>
      </c>
    </row>
    <row r="10" ht="15" customHeight="1" s="22">
      <c r="A10" s="21" t="inlineStr">
        <is>
          <t>Supplies</t>
        </is>
      </c>
      <c r="B10" s="27" t="n">
        <v>0</v>
      </c>
    </row>
    <row r="11" ht="15" customHeight="1" s="22">
      <c r="A11" s="21" t="inlineStr">
        <is>
          <t>Other Expenses</t>
        </is>
      </c>
      <c r="B11" s="27" t="n">
        <v>0</v>
      </c>
    </row>
    <row r="12" ht="15" customHeight="1" s="22">
      <c r="A12" s="26" t="inlineStr">
        <is>
          <t>Total Business Expenses</t>
        </is>
      </c>
      <c r="B12" s="35">
        <f>SUM(B4:B10)</f>
        <v/>
      </c>
    </row>
    <row r="13">
      <c r="A13" s="37" t="inlineStr">
        <is>
          <t>Net Self-Employment Income</t>
        </is>
      </c>
      <c r="B13" s="38">
        <f>B3-B11</f>
        <v/>
      </c>
    </row>
    <row r="14" ht="15" customHeight="1" s="22"/>
    <row r="15" ht="15" customHeight="1" s="22">
      <c r="A15" s="21" t="inlineStr">
        <is>
          <t>SGA Threshold (2026)</t>
        </is>
      </c>
      <c r="B15" s="27" t="n">
        <v>1620</v>
      </c>
    </row>
    <row r="16" ht="15" customHeight="1" s="22">
      <c r="A16" s="21" t="inlineStr">
        <is>
          <t>Amount Over SGA</t>
        </is>
      </c>
      <c r="B16" s="35">
        <f>MAX(0, B12-B14)</f>
        <v/>
      </c>
    </row>
    <row r="17">
      <c r="A17" s="21" t="inlineStr">
        <is>
          <t>Status</t>
        </is>
      </c>
      <c r="B17" s="26">
        <f>IF(B12&lt;B14,"SAFE",IF(B12&lt;=B14+100,"WARNING","OVER"))</f>
        <v/>
      </c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21" min="1" max="1"/>
    <col width="18" customWidth="1" style="21" min="2" max="2"/>
    <col width="16" customWidth="1" style="21" min="3" max="3"/>
    <col width="14" customWidth="1" style="21" min="4" max="4"/>
    <col width="20" customWidth="1" style="21" min="5" max="5"/>
    <col width="16" customWidth="1" style="21" min="6" max="6"/>
    <col width="14" customWidth="1" style="21" min="7" max="8"/>
  </cols>
  <sheetData>
    <row r="1" ht="24.75" customHeight="1" s="22">
      <c r="A1" s="36" t="inlineStr">
        <is>
          <t>Spike Month Documentation</t>
        </is>
      </c>
    </row>
    <row r="2">
      <c r="A2" s="44" t="inlineStr">
        <is>
          <t>Enter document name or type</t>
        </is>
      </c>
      <c r="B2" s="24" t="inlineStr"/>
      <c r="C2" s="24" t="inlineStr"/>
      <c r="D2" s="24" t="inlineStr"/>
      <c r="E2" s="24" t="inlineStr"/>
      <c r="F2" s="24" t="inlineStr"/>
      <c r="G2" s="24" t="inlineStr"/>
      <c r="H2" s="24" t="inlineStr"/>
    </row>
    <row r="3" ht="30" customHeight="1" s="22">
      <c r="A3" s="46" t="inlineStr">
        <is>
          <t>DD-214</t>
        </is>
      </c>
    </row>
    <row r="4" ht="15" customHeight="1" s="22">
      <c r="A4" s="39" t="inlineStr">
        <is>
          <t>Month</t>
        </is>
      </c>
      <c r="B4" s="39" t="inlineStr">
        <is>
          <t>Total Earned Income</t>
        </is>
      </c>
      <c r="C4" s="39" t="inlineStr">
        <is>
          <t>SGA Threshold</t>
        </is>
      </c>
      <c r="D4" s="39" t="inlineStr">
        <is>
          <t>Amount Over</t>
        </is>
      </c>
      <c r="E4" s="39" t="inlineStr">
        <is>
          <t>Reason for Spike</t>
        </is>
      </c>
      <c r="F4" s="39" t="inlineStr">
        <is>
          <t>Regular Monthly Avg</t>
        </is>
      </c>
      <c r="G4" s="39" t="inlineStr">
        <is>
          <t>Sustainable? (Y/N)</t>
        </is>
      </c>
      <c r="H4" s="39" t="inlineStr">
        <is>
          <t>Report Filed? (Y/N)</t>
        </is>
      </c>
    </row>
    <row r="5" ht="15" customHeight="1" s="22">
      <c r="A5" s="21" t="inlineStr">
        <is>
          <t>January</t>
        </is>
      </c>
      <c r="B5" s="30" t="n"/>
      <c r="C5" s="40" t="n">
        <v>1620</v>
      </c>
      <c r="D5" s="40">
        <f>MAX(0, B4-C4)</f>
        <v/>
      </c>
      <c r="E5" s="41" t="n"/>
      <c r="F5" s="30" t="n"/>
      <c r="G5" s="29" t="n"/>
      <c r="H5" s="29" t="n"/>
    </row>
    <row r="6" ht="15" customHeight="1" s="22">
      <c r="A6" s="21" t="inlineStr">
        <is>
          <t>February</t>
        </is>
      </c>
      <c r="B6" s="30" t="n"/>
      <c r="C6" s="40" t="n">
        <v>1620</v>
      </c>
      <c r="D6" s="40">
        <f>MAX(0, B5-C5)</f>
        <v/>
      </c>
      <c r="E6" s="41" t="n"/>
      <c r="F6" s="30" t="n"/>
      <c r="G6" s="29" t="n"/>
      <c r="H6" s="29" t="n"/>
    </row>
    <row r="7" ht="15" customHeight="1" s="22">
      <c r="A7" s="21" t="inlineStr">
        <is>
          <t>March</t>
        </is>
      </c>
      <c r="B7" s="30" t="n"/>
      <c r="C7" s="40" t="n">
        <v>1620</v>
      </c>
      <c r="D7" s="40">
        <f>MAX(0, B6-C6)</f>
        <v/>
      </c>
      <c r="E7" s="41" t="n"/>
      <c r="F7" s="30" t="n"/>
      <c r="G7" s="29" t="n"/>
      <c r="H7" s="29" t="n"/>
    </row>
    <row r="8" ht="15" customHeight="1" s="22">
      <c r="A8" s="21" t="inlineStr">
        <is>
          <t>April</t>
        </is>
      </c>
      <c r="B8" s="30" t="n"/>
      <c r="C8" s="40" t="n">
        <v>1620</v>
      </c>
      <c r="D8" s="40">
        <f>MAX(0, B7-C7)</f>
        <v/>
      </c>
      <c r="E8" s="41" t="n"/>
      <c r="F8" s="30" t="n"/>
      <c r="G8" s="29" t="n"/>
      <c r="H8" s="29" t="n"/>
    </row>
    <row r="9" ht="15" customHeight="1" s="22">
      <c r="A9" s="21" t="inlineStr">
        <is>
          <t>May</t>
        </is>
      </c>
      <c r="B9" s="30" t="n"/>
      <c r="C9" s="40" t="n">
        <v>1620</v>
      </c>
      <c r="D9" s="40">
        <f>MAX(0, B8-C8)</f>
        <v/>
      </c>
      <c r="E9" s="41" t="n"/>
      <c r="F9" s="30" t="n"/>
      <c r="G9" s="29" t="n"/>
      <c r="H9" s="29" t="n"/>
    </row>
    <row r="10" ht="15" customHeight="1" s="22">
      <c r="A10" s="21" t="inlineStr">
        <is>
          <t>June</t>
        </is>
      </c>
      <c r="B10" s="30" t="n"/>
      <c r="C10" s="40" t="n">
        <v>1620</v>
      </c>
      <c r="D10" s="40">
        <f>MAX(0, B9-C9)</f>
        <v/>
      </c>
      <c r="E10" s="41" t="n"/>
      <c r="F10" s="30" t="n"/>
      <c r="G10" s="29" t="n"/>
      <c r="H10" s="29" t="n"/>
    </row>
    <row r="11" ht="15" customHeight="1" s="22">
      <c r="A11" s="21" t="inlineStr">
        <is>
          <t>July</t>
        </is>
      </c>
      <c r="B11" s="30" t="n"/>
      <c r="C11" s="40" t="n">
        <v>1620</v>
      </c>
      <c r="D11" s="40">
        <f>MAX(0, B10-C10)</f>
        <v/>
      </c>
      <c r="E11" s="41" t="n"/>
      <c r="F11" s="30" t="n"/>
      <c r="G11" s="29" t="n"/>
      <c r="H11" s="29" t="n"/>
    </row>
    <row r="12" ht="15" customHeight="1" s="22">
      <c r="A12" s="21" t="inlineStr">
        <is>
          <t>August</t>
        </is>
      </c>
      <c r="B12" s="30" t="n"/>
      <c r="C12" s="40" t="n">
        <v>1620</v>
      </c>
      <c r="D12" s="40">
        <f>MAX(0, B11-C11)</f>
        <v/>
      </c>
      <c r="E12" s="41" t="n"/>
      <c r="F12" s="30" t="n"/>
      <c r="G12" s="29" t="n"/>
      <c r="H12" s="29" t="n"/>
    </row>
    <row r="13" ht="15" customHeight="1" s="22">
      <c r="A13" s="21" t="inlineStr">
        <is>
          <t>September</t>
        </is>
      </c>
      <c r="B13" s="30" t="n"/>
      <c r="C13" s="40" t="n">
        <v>1620</v>
      </c>
      <c r="D13" s="40">
        <f>MAX(0, B12-C12)</f>
        <v/>
      </c>
      <c r="E13" s="41" t="n"/>
      <c r="F13" s="30" t="n"/>
      <c r="G13" s="29" t="n"/>
      <c r="H13" s="29" t="n"/>
    </row>
    <row r="14" ht="15" customHeight="1" s="22">
      <c r="A14" s="21" t="inlineStr">
        <is>
          <t>October</t>
        </is>
      </c>
      <c r="B14" s="30" t="n"/>
      <c r="C14" s="40" t="n">
        <v>1620</v>
      </c>
      <c r="D14" s="40">
        <f>MAX(0, B13-C13)</f>
        <v/>
      </c>
      <c r="E14" s="41" t="n"/>
      <c r="F14" s="30" t="n"/>
      <c r="G14" s="29" t="n"/>
      <c r="H14" s="29" t="n"/>
    </row>
    <row r="15" ht="15" customHeight="1" s="22">
      <c r="A15" s="21" t="inlineStr">
        <is>
          <t>November</t>
        </is>
      </c>
      <c r="B15" s="30" t="n"/>
      <c r="C15" s="40" t="n">
        <v>1620</v>
      </c>
      <c r="D15" s="40">
        <f>MAX(0, B14-C14)</f>
        <v/>
      </c>
      <c r="E15" s="41" t="n"/>
      <c r="F15" s="30" t="n"/>
      <c r="G15" s="29" t="n"/>
      <c r="H15" s="29" t="n"/>
    </row>
    <row r="16">
      <c r="A16" s="21" t="inlineStr">
        <is>
          <t>December</t>
        </is>
      </c>
      <c r="B16" s="30" t="n"/>
      <c r="C16" s="40" t="n">
        <v>1620</v>
      </c>
      <c r="D16" s="40">
        <f>MAX(0, B15-C15)</f>
        <v/>
      </c>
      <c r="E16" s="41" t="n"/>
      <c r="F16" s="30" t="n"/>
      <c r="G16" s="29" t="n"/>
      <c r="H16" s="29" t="n"/>
    </row>
  </sheetData>
  <mergeCells count="1"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B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21" min="1" max="1"/>
    <col width="20" customWidth="1" style="21" min="2" max="2"/>
  </cols>
  <sheetData>
    <row r="1" ht="24.75" customHeight="1" s="22">
      <c r="A1" s="36" t="inlineStr">
        <is>
          <t>2026 Annual Income Summary</t>
        </is>
      </c>
    </row>
    <row r="2">
      <c r="A2" s="44" t="inlineStr">
        <is>
          <t>Enter annual amount in dollars</t>
        </is>
      </c>
      <c r="B2" s="24" t="inlineStr"/>
    </row>
    <row r="3" ht="15" customHeight="1" s="22">
      <c r="A3" s="46" t="inlineStr">
        <is>
          <t>20594</t>
        </is>
      </c>
    </row>
    <row r="4" ht="15" customHeight="1" s="22">
      <c r="A4" s="26" t="inlineStr">
        <is>
          <t>Total Annual Earned Income</t>
        </is>
      </c>
      <c r="B4" s="42">
        <f>'Monthly Income Tracker'!F18</f>
        <v/>
      </c>
    </row>
    <row r="5" ht="15" customHeight="1" s="22">
      <c r="A5" s="26" t="inlineStr">
        <is>
          <t>Monthly Average</t>
        </is>
      </c>
      <c r="B5" s="42">
        <f>'Monthly Income Tracker'!F19</f>
        <v/>
      </c>
    </row>
    <row r="6" ht="15" customHeight="1" s="22">
      <c r="A6" s="26" t="inlineStr">
        <is>
          <t>Months Above SGA</t>
        </is>
      </c>
      <c r="B6" s="42">
        <f>COUNTIF('Monthly Income Tracker'!H6:H17,"OVER")</f>
        <v/>
      </c>
    </row>
    <row r="7" ht="15" customHeight="1" s="22">
      <c r="A7" s="26" t="inlineStr">
        <is>
          <t>Months Within $100 of SGA</t>
        </is>
      </c>
      <c r="B7" s="31">
        <f>COUNTIF('Monthly Income Tracker'!H6:H17,"WARNING")</f>
        <v/>
      </c>
    </row>
    <row r="8" ht="15" customHeight="1" s="22">
      <c r="A8" s="26" t="inlineStr">
        <is>
          <t>Months Safely Below SGA</t>
        </is>
      </c>
      <c r="B8" s="42">
        <f>COUNTIF('Monthly Income Tracker'!H6:H17,"SAFE")</f>
        <v/>
      </c>
    </row>
    <row r="9" ht="15" customHeight="1" s="22">
      <c r="A9" s="26" t="inlineStr">
        <is>
          <t>Highest Single Month</t>
        </is>
      </c>
      <c r="B9" s="42">
        <f>MAX('Monthly Income Tracker'!F6:F17)</f>
        <v/>
      </c>
    </row>
    <row r="10">
      <c r="A10" s="26" t="inlineStr">
        <is>
          <t>Lowest Single Month</t>
        </is>
      </c>
      <c r="B10" s="42">
        <f>MIN('Monthly Income Tracker'!F6:F17)</f>
        <v/>
      </c>
    </row>
    <row r="11" ht="15" customHeight="1" s="22"/>
    <row r="12">
      <c r="A12" s="43" t="inlineStr">
        <is>
          <t>Overall Status Assessment</t>
        </is>
      </c>
      <c r="B12" s="43">
        <f>IF(COUNTIF('Monthly Income Tracker'!H6:H17,"OVER")&gt;0,"AT RISK",IF(COUNTIF('Monthly Income Tracker'!H6:H17,"WARNING")&gt;3,"CAUTION","COMPLIANT"))</f>
        <v/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2026-04-13T07:27:42Z</dcterms:created>
  <dcterms:modified xmlns:dcterms="http://purl.org/dc/terms/" xmlns:xsi="http://www.w3.org/2001/XMLSchema-instance" xsi:type="dcterms:W3CDTF">2026-04-14T04:21:02Z</dcterms:modified>
  <cp:revision>0</cp:revision>
</cp:coreProperties>
</file>