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Job Opportunity Evaluator" sheetId="1" state="visible" r:id="rId1"/>
    <sheet xmlns:r="http://schemas.openxmlformats.org/officeDocument/2006/relationships" name="Seasonal Income Planner" sheetId="2" state="visible" r:id="rId2"/>
    <sheet xmlns:r="http://schemas.openxmlformats.org/officeDocument/2006/relationships" name="Multiple Income Source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FF"/>
      <sz val="10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FF"/>
      <sz val="9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FFF00"/>
        <bgColor rgb="FFFFFF00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3" borderId="0" applyAlignment="1" pivotButton="0" quotePrefix="0" xfId="0">
      <alignment horizontal="general" vertical="bottom"/>
    </xf>
    <xf numFmtId="164" fontId="6" fillId="4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 wrapText="1"/>
    </xf>
    <xf numFmtId="0" fontId="9" fillId="3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5" fillId="6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11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164" fontId="6" fillId="4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 wrapText="1"/>
    </xf>
    <xf numFmtId="0" fontId="9" fillId="3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5" fillId="6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0" fontId="12" fillId="7" borderId="0" applyAlignment="1" pivotButton="0" quotePrefix="0" xfId="0">
      <alignment vertical="top" wrapText="1"/>
    </xf>
    <xf numFmtId="0" fontId="13" fillId="8" borderId="0" pivotButton="0" quotePrefix="0" xfId="0"/>
    <xf numFmtId="0" fontId="0" fillId="8" borderId="0" applyAlignment="1" pivotButton="0" quotePrefix="0" xfId="0">
      <alignment horizontal="general" vertical="bottom"/>
    </xf>
    <xf numFmtId="0" fontId="10" fillId="8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9" min="1" max="1"/>
    <col width="25" customWidth="1" style="19" min="2" max="2"/>
    <col width="15" customWidth="1" style="19" min="3" max="3"/>
  </cols>
  <sheetData>
    <row r="1" ht="24.75" customHeight="1" s="20">
      <c r="A1" s="21" t="inlineStr">
        <is>
          <t>TDIU Marginal Employment Decision Matrix</t>
        </is>
      </c>
    </row>
    <row r="2">
      <c r="A2" s="39" t="inlineStr">
        <is>
          <t>Enter Yes/No for TDIU status</t>
        </is>
      </c>
      <c r="B2" s="22" t="inlineStr"/>
      <c r="C2" s="22" t="inlineStr"/>
    </row>
    <row r="3" ht="15" customHeight="1" s="20"/>
    <row r="4" ht="15" customHeight="1" s="20">
      <c r="A4" s="23" t="inlineStr">
        <is>
          <t>SECTION A: Current Income</t>
        </is>
      </c>
    </row>
    <row r="5" ht="15" customHeight="1" s="20">
      <c r="A5" s="19" t="inlineStr">
        <is>
          <t>Existing Job 1 Monthly Gross:</t>
        </is>
      </c>
      <c r="B5" s="24" t="n">
        <v>0</v>
      </c>
    </row>
    <row r="6" ht="15" customHeight="1" s="20">
      <c r="A6" s="19" t="inlineStr">
        <is>
          <t>Existing Job 2 Monthly Gross:</t>
        </is>
      </c>
      <c r="B6" s="24" t="n">
        <v>0</v>
      </c>
    </row>
    <row r="7" ht="15" customHeight="1" s="20">
      <c r="A7" s="19" t="inlineStr">
        <is>
          <t>Existing Freelance/Gig Monthly:</t>
        </is>
      </c>
      <c r="B7" s="24" t="n">
        <v>0</v>
      </c>
    </row>
    <row r="8">
      <c r="A8" s="19" t="inlineStr">
        <is>
          <t>Current Total Monthly Earned:</t>
        </is>
      </c>
      <c r="B8" s="25">
        <f>SUM(B4:B6)</f>
        <v/>
      </c>
    </row>
    <row r="9" ht="15" customHeight="1" s="20"/>
    <row r="10" ht="15" customHeight="1" s="20">
      <c r="A10" s="23" t="inlineStr">
        <is>
          <t>SECTION B: New Opportunity</t>
        </is>
      </c>
    </row>
    <row r="11" ht="15" customHeight="1" s="20">
      <c r="A11" s="19" t="inlineStr">
        <is>
          <t>Job Title:</t>
        </is>
      </c>
      <c r="B11" s="26" t="n"/>
    </row>
    <row r="12" ht="15" customHeight="1" s="20">
      <c r="A12" s="19" t="inlineStr">
        <is>
          <t>Pay Rate (hourly or per period):</t>
        </is>
      </c>
      <c r="B12" s="24" t="n">
        <v>0</v>
      </c>
    </row>
    <row r="13" ht="15" customHeight="1" s="20">
      <c r="A13" s="19" t="inlineStr">
        <is>
          <t>Pay Period (Hourly/Weekly/Biweekly/Monthly/Project):</t>
        </is>
      </c>
      <c r="B13" s="26" t="inlineStr">
        <is>
          <t>Monthly</t>
        </is>
      </c>
    </row>
    <row r="14" ht="15" customHeight="1" s="20">
      <c r="A14" s="19" t="inlineStr">
        <is>
          <t>Hours per Week (if hourly):</t>
        </is>
      </c>
      <c r="B14" s="26" t="n">
        <v>0</v>
      </c>
    </row>
    <row r="15">
      <c r="A15" s="19" t="inlineStr">
        <is>
          <t>Estimated Monthly Gross (New):</t>
        </is>
      </c>
      <c r="B15" s="25">
        <f>IF(B12="Hourly",B11*B13*4.33,IF(B12="Weekly",B11*4.33,IF(B12="Biweekly",B11*2.17,IF(B12="Monthly",B11,IF(B12="Project",B11,0)))))</f>
        <v/>
      </c>
    </row>
    <row r="16" ht="15" customHeight="1" s="20"/>
    <row r="17" ht="15" customHeight="1" s="20">
      <c r="A17" s="27" t="inlineStr">
        <is>
          <t>SECTION C: Combined Assessment</t>
        </is>
      </c>
    </row>
    <row r="18" ht="15" customHeight="1" s="20">
      <c r="A18" s="19" t="inlineStr">
        <is>
          <t>New Total Monthly Earned:</t>
        </is>
      </c>
      <c r="B18" s="25">
        <f>B7+B14</f>
        <v/>
      </c>
    </row>
    <row r="19" ht="15" customHeight="1" s="20">
      <c r="A19" s="19" t="inlineStr">
        <is>
          <t>2026 SGA Threshold:</t>
        </is>
      </c>
      <c r="B19" s="25" t="n">
        <v>1620</v>
      </c>
    </row>
    <row r="20" ht="15" customHeight="1" s="20">
      <c r="A20" s="19" t="inlineStr">
        <is>
          <t>Buffer Remaining:</t>
        </is>
      </c>
      <c r="B20" s="25">
        <f>B18-B17</f>
        <v/>
      </c>
    </row>
    <row r="21" ht="30" customHeight="1" s="20">
      <c r="A21" s="19" t="inlineStr">
        <is>
          <t>Status:</t>
        </is>
      </c>
      <c r="B21" s="28">
        <f>IF(B17&lt;B18,"SAFE",IF(B17&lt;=B18+100,"WARNING","OVER"))</f>
        <v/>
      </c>
    </row>
    <row r="22">
      <c r="A22" s="19" t="inlineStr">
        <is>
          <t>Recommendation:</t>
        </is>
      </c>
      <c r="B22" s="29">
        <f>IF(B20="OVER","Opportunity would exceed SGA — proceed with caution",IF(B20="WARNING","Within $100 of SGA — monitor closely","Safe to accept opportunity"))</f>
        <v/>
      </c>
    </row>
  </sheetData>
  <mergeCells count="4">
    <mergeCell ref="A1:C1"/>
    <mergeCell ref="A9:C9"/>
    <mergeCell ref="A3:C3"/>
    <mergeCell ref="A16:C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19" min="1" max="1"/>
    <col width="18" customWidth="1" style="19" min="2" max="2"/>
    <col width="16" customWidth="1" style="19" min="3" max="3"/>
    <col width="12" customWidth="1" style="19" min="4" max="4"/>
    <col width="18" customWidth="1" style="19" min="5" max="5"/>
    <col width="16" customWidth="1" style="19" min="6" max="6"/>
  </cols>
  <sheetData>
    <row r="1" ht="24.75" customHeight="1" s="20">
      <c r="A1" s="21" t="inlineStr">
        <is>
          <t>12-Month Seasonal Income Planner</t>
        </is>
      </c>
    </row>
    <row r="2">
      <c r="A2" s="39" t="inlineStr">
        <is>
          <t>Enter income amount in dollars</t>
        </is>
      </c>
      <c r="B2" s="22" t="inlineStr"/>
      <c r="C2" s="22" t="inlineStr"/>
      <c r="D2" s="22" t="inlineStr"/>
      <c r="E2" s="22" t="inlineStr"/>
      <c r="F2" s="22" t="inlineStr"/>
    </row>
    <row r="3" ht="24.75" customHeight="1" s="20">
      <c r="A3" s="40" t="inlineStr">
        <is>
          <t>3500</t>
        </is>
      </c>
    </row>
    <row r="4" ht="15" customHeight="1" s="20">
      <c r="A4" s="30" t="inlineStr">
        <is>
          <t>Month</t>
        </is>
      </c>
      <c r="B4" s="30" t="inlineStr">
        <is>
          <t>Expected Earned Income</t>
        </is>
      </c>
      <c r="C4" s="30" t="inlineStr">
        <is>
          <t>SGA Threshold</t>
        </is>
      </c>
      <c r="D4" s="30" t="inlineStr">
        <is>
          <t>Status</t>
        </is>
      </c>
      <c r="E4" s="30" t="inlineStr">
        <is>
          <t>Monthly Average To Date</t>
        </is>
      </c>
      <c r="F4" s="30" t="inlineStr">
        <is>
          <t>Annual Cumulative</t>
        </is>
      </c>
    </row>
    <row r="5" ht="15" customHeight="1" s="20">
      <c r="A5" s="31" t="inlineStr">
        <is>
          <t>January</t>
        </is>
      </c>
      <c r="B5" s="24" t="n"/>
      <c r="C5" s="32" t="n">
        <v>1620</v>
      </c>
      <c r="D5" s="33">
        <f>IF(B4&lt;C4,"SAFE",IF(B4&lt;=C4+100,"WARNING","OVER"))</f>
        <v/>
      </c>
      <c r="E5" s="32">
        <f>SUM($B$4:B4)/1</f>
        <v/>
      </c>
      <c r="F5" s="32">
        <f>SUM($B$4:B4)</f>
        <v/>
      </c>
    </row>
    <row r="6" ht="15" customHeight="1" s="20">
      <c r="A6" s="31" t="inlineStr">
        <is>
          <t>February</t>
        </is>
      </c>
      <c r="B6" s="24" t="n"/>
      <c r="C6" s="32" t="n">
        <v>1620</v>
      </c>
      <c r="D6" s="33">
        <f>IF(B5&lt;C5,"SAFE",IF(B5&lt;=C5+100,"WARNING","OVER"))</f>
        <v/>
      </c>
      <c r="E6" s="32">
        <f>SUM($B$4:B5)/2</f>
        <v/>
      </c>
      <c r="F6" s="32">
        <f>SUM($B$4:B5)</f>
        <v/>
      </c>
    </row>
    <row r="7" ht="15" customHeight="1" s="20">
      <c r="A7" s="31" t="inlineStr">
        <is>
          <t>March</t>
        </is>
      </c>
      <c r="B7" s="24" t="n"/>
      <c r="C7" s="32" t="n">
        <v>1620</v>
      </c>
      <c r="D7" s="33">
        <f>IF(B6&lt;C6,"SAFE",IF(B6&lt;=C6+100,"WARNING","OVER"))</f>
        <v/>
      </c>
      <c r="E7" s="32">
        <f>SUM($B$4:B6)/3</f>
        <v/>
      </c>
      <c r="F7" s="32">
        <f>SUM($B$4:B6)</f>
        <v/>
      </c>
    </row>
    <row r="8" ht="15" customHeight="1" s="20">
      <c r="A8" s="31" t="inlineStr">
        <is>
          <t>April</t>
        </is>
      </c>
      <c r="B8" s="24" t="n"/>
      <c r="C8" s="32" t="n">
        <v>1620</v>
      </c>
      <c r="D8" s="33">
        <f>IF(B7&lt;C7,"SAFE",IF(B7&lt;=C7+100,"WARNING","OVER"))</f>
        <v/>
      </c>
      <c r="E8" s="32">
        <f>SUM($B$4:B7)/4</f>
        <v/>
      </c>
      <c r="F8" s="32">
        <f>SUM($B$4:B7)</f>
        <v/>
      </c>
    </row>
    <row r="9" ht="15" customHeight="1" s="20">
      <c r="A9" s="31" t="inlineStr">
        <is>
          <t>May</t>
        </is>
      </c>
      <c r="B9" s="24" t="n"/>
      <c r="C9" s="32" t="n">
        <v>1620</v>
      </c>
      <c r="D9" s="33">
        <f>IF(B8&lt;C8,"SAFE",IF(B8&lt;=C8+100,"WARNING","OVER"))</f>
        <v/>
      </c>
      <c r="E9" s="32">
        <f>SUM($B$4:B8)/5</f>
        <v/>
      </c>
      <c r="F9" s="32">
        <f>SUM($B$4:B8)</f>
        <v/>
      </c>
    </row>
    <row r="10" ht="15" customHeight="1" s="20">
      <c r="A10" s="31" t="inlineStr">
        <is>
          <t>June</t>
        </is>
      </c>
      <c r="B10" s="24" t="n"/>
      <c r="C10" s="32" t="n">
        <v>1620</v>
      </c>
      <c r="D10" s="33">
        <f>IF(B9&lt;C9,"SAFE",IF(B9&lt;=C9+100,"WARNING","OVER"))</f>
        <v/>
      </c>
      <c r="E10" s="32">
        <f>SUM($B$4:B9)/6</f>
        <v/>
      </c>
      <c r="F10" s="32">
        <f>SUM($B$4:B9)</f>
        <v/>
      </c>
    </row>
    <row r="11" ht="15" customHeight="1" s="20">
      <c r="A11" s="31" t="inlineStr">
        <is>
          <t>July</t>
        </is>
      </c>
      <c r="B11" s="24" t="n"/>
      <c r="C11" s="32" t="n">
        <v>1620</v>
      </c>
      <c r="D11" s="33">
        <f>IF(B10&lt;C10,"SAFE",IF(B10&lt;=C10+100,"WARNING","OVER"))</f>
        <v/>
      </c>
      <c r="E11" s="32">
        <f>SUM($B$4:B10)/7</f>
        <v/>
      </c>
      <c r="F11" s="32">
        <f>SUM($B$4:B10)</f>
        <v/>
      </c>
    </row>
    <row r="12" ht="15" customHeight="1" s="20">
      <c r="A12" s="31" t="inlineStr">
        <is>
          <t>August</t>
        </is>
      </c>
      <c r="B12" s="24" t="n"/>
      <c r="C12" s="32" t="n">
        <v>1620</v>
      </c>
      <c r="D12" s="33">
        <f>IF(B11&lt;C11,"SAFE",IF(B11&lt;=C11+100,"WARNING","OVER"))</f>
        <v/>
      </c>
      <c r="E12" s="32">
        <f>SUM($B$4:B11)/8</f>
        <v/>
      </c>
      <c r="F12" s="32">
        <f>SUM($B$4:B11)</f>
        <v/>
      </c>
    </row>
    <row r="13" ht="15" customHeight="1" s="20">
      <c r="A13" s="31" t="inlineStr">
        <is>
          <t>September</t>
        </is>
      </c>
      <c r="B13" s="24" t="n"/>
      <c r="C13" s="32" t="n">
        <v>1620</v>
      </c>
      <c r="D13" s="33">
        <f>IF(B12&lt;C12,"SAFE",IF(B12&lt;=C12+100,"WARNING","OVER"))</f>
        <v/>
      </c>
      <c r="E13" s="32">
        <f>SUM($B$4:B12)/9</f>
        <v/>
      </c>
      <c r="F13" s="32">
        <f>SUM($B$4:B12)</f>
        <v/>
      </c>
    </row>
    <row r="14" ht="15" customHeight="1" s="20">
      <c r="A14" s="31" t="inlineStr">
        <is>
          <t>October</t>
        </is>
      </c>
      <c r="B14" s="24" t="n"/>
      <c r="C14" s="32" t="n">
        <v>1620</v>
      </c>
      <c r="D14" s="33">
        <f>IF(B13&lt;C13,"SAFE",IF(B13&lt;=C13+100,"WARNING","OVER"))</f>
        <v/>
      </c>
      <c r="E14" s="32">
        <f>SUM($B$4:B13)/10</f>
        <v/>
      </c>
      <c r="F14" s="32">
        <f>SUM($B$4:B13)</f>
        <v/>
      </c>
    </row>
    <row r="15" ht="15" customHeight="1" s="20">
      <c r="A15" s="31" t="inlineStr">
        <is>
          <t>November</t>
        </is>
      </c>
      <c r="B15" s="24" t="n"/>
      <c r="C15" s="32" t="n">
        <v>1620</v>
      </c>
      <c r="D15" s="33">
        <f>IF(B14&lt;C14,"SAFE",IF(B14&lt;=C14+100,"WARNING","OVER"))</f>
        <v/>
      </c>
      <c r="E15" s="32">
        <f>SUM($B$4:B14)/11</f>
        <v/>
      </c>
      <c r="F15" s="32">
        <f>SUM($B$4:B14)</f>
        <v/>
      </c>
    </row>
    <row r="16">
      <c r="A16" s="31" t="inlineStr">
        <is>
          <t>December</t>
        </is>
      </c>
      <c r="B16" s="24" t="n"/>
      <c r="C16" s="32" t="n">
        <v>1620</v>
      </c>
      <c r="D16" s="33">
        <f>IF(B15&lt;C15,"SAFE",IF(B15&lt;=C15+100,"WARNING","OVER"))</f>
        <v/>
      </c>
      <c r="E16" s="32">
        <f>SUM($B$4:B15)/12</f>
        <v/>
      </c>
      <c r="F16" s="32">
        <f>SUM($B$4:B15)</f>
        <v/>
      </c>
    </row>
    <row r="17" ht="15" customHeight="1" s="20"/>
    <row r="18" ht="15" customHeight="1" s="20">
      <c r="A18" s="34" t="inlineStr">
        <is>
          <t>ANNUAL SUMMARY</t>
        </is>
      </c>
      <c r="D18" s="35" t="inlineStr">
        <is>
          <t>REGIONAL OFFICE APPROACH COMPARISON</t>
        </is>
      </c>
    </row>
    <row r="19" ht="15" customHeight="1" s="20">
      <c r="A19" s="19" t="inlineStr">
        <is>
          <t>Total Annual Income:</t>
        </is>
      </c>
      <c r="B19" s="25">
        <f>SUM(B4:B15)</f>
        <v/>
      </c>
      <c r="D19" s="19" t="inlineStr">
        <is>
          <t>Month-by-Month Result:</t>
        </is>
      </c>
      <c r="E19" s="36">
        <f>IF(COUNTIF(D4:D15,"OVER")&gt;0,"AT RISK","COMPLIANT")</f>
        <v/>
      </c>
    </row>
    <row r="20" ht="15" customHeight="1" s="20">
      <c r="A20" s="19" t="inlineStr">
        <is>
          <t>Monthly Average:</t>
        </is>
      </c>
      <c r="B20" s="25">
        <f>B18/12</f>
        <v/>
      </c>
      <c r="D20" s="19" t="inlineStr">
        <is>
          <t>Annual Average Result:</t>
        </is>
      </c>
      <c r="E20" s="36">
        <f>IF(B19&lt;1620,"SAFE",IF(B19&lt;=1720,"WARNING","OVER"))</f>
        <v/>
      </c>
    </row>
    <row r="21" ht="15" customHeight="1" s="20">
      <c r="A21" s="19" t="inlineStr">
        <is>
          <t>Months Above SGA:</t>
        </is>
      </c>
      <c r="B21" s="31">
        <f>COUNTIF(D4:D15,"OVER")</f>
        <v/>
      </c>
    </row>
    <row r="22">
      <c r="A22" s="19" t="inlineStr">
        <is>
          <t>Months Below SGA:</t>
        </is>
      </c>
      <c r="B22" s="31">
        <f>COUNTIF(D4:D15,"SAFE")</f>
        <v/>
      </c>
    </row>
  </sheetData>
  <mergeCells count="2">
    <mergeCell ref="D17:F17"/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M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9" min="1" max="1"/>
    <col width="14" customWidth="1" style="19" min="2" max="7"/>
  </cols>
  <sheetData>
    <row r="1" ht="24.75" customHeight="1" s="20">
      <c r="A1" s="21" t="inlineStr">
        <is>
          <t>Multiple Income Sources Tracker</t>
        </is>
      </c>
    </row>
    <row r="2" ht="15" customHeight="1" s="20">
      <c r="A2" s="39" t="inlineStr">
        <is>
          <t>Enter evidence source</t>
        </is>
      </c>
      <c r="B2" s="22" t="inlineStr"/>
      <c r="C2" s="22" t="inlineStr"/>
      <c r="D2" s="22" t="inlineStr"/>
      <c r="E2" s="22" t="inlineStr"/>
      <c r="F2" s="22" t="inlineStr"/>
      <c r="G2" s="22" t="inlineStr"/>
      <c r="H2" s="22" t="inlineStr"/>
      <c r="I2" s="22" t="inlineStr"/>
      <c r="J2" s="22" t="inlineStr"/>
      <c r="K2" s="22" t="inlineStr"/>
      <c r="L2" s="22" t="inlineStr"/>
      <c r="M2" s="22" t="inlineStr"/>
    </row>
    <row r="3" ht="15" customHeight="1" s="20">
      <c r="A3" s="41" t="inlineStr">
        <is>
          <t>Income Source:</t>
        </is>
      </c>
      <c r="B3" s="42" t="inlineStr">
        <is>
          <t>Source 1</t>
        </is>
      </c>
      <c r="C3" s="42" t="inlineStr">
        <is>
          <t>Source 2</t>
        </is>
      </c>
      <c r="D3" s="42" t="inlineStr">
        <is>
          <t>Source 3</t>
        </is>
      </c>
      <c r="E3" s="42" t="inlineStr">
        <is>
          <t>Source 4</t>
        </is>
      </c>
      <c r="F3" s="42" t="inlineStr">
        <is>
          <t>Source 5</t>
        </is>
      </c>
    </row>
    <row r="4" ht="15" customHeight="1" s="20">
      <c r="A4" s="35" t="inlineStr">
        <is>
          <t>Month</t>
        </is>
      </c>
      <c r="G4" s="35" t="inlineStr">
        <is>
          <t>Status</t>
        </is>
      </c>
    </row>
    <row r="5" ht="15" customHeight="1" s="20">
      <c r="A5" s="31" t="inlineStr">
        <is>
          <t>January</t>
        </is>
      </c>
      <c r="B5" s="24" t="n"/>
      <c r="C5" s="24" t="n"/>
      <c r="D5" s="24" t="n"/>
      <c r="E5" s="24" t="n"/>
      <c r="F5" s="38">
        <f>SUM(B4:E4)</f>
        <v/>
      </c>
      <c r="G5" s="33">
        <f>IF(F4&lt;1620,"SAFE",IF(F4&lt;=1720,"WARNING","OVER"))</f>
        <v/>
      </c>
    </row>
    <row r="6" ht="15" customHeight="1" s="20">
      <c r="A6" s="31" t="inlineStr">
        <is>
          <t>February</t>
        </is>
      </c>
      <c r="B6" s="24" t="n"/>
      <c r="C6" s="24" t="n"/>
      <c r="D6" s="24" t="n"/>
      <c r="E6" s="24" t="n"/>
      <c r="F6" s="38">
        <f>SUM(B5:E5)</f>
        <v/>
      </c>
      <c r="G6" s="33">
        <f>IF(F5&lt;1620,"SAFE",IF(F5&lt;=1720,"WARNING","OVER"))</f>
        <v/>
      </c>
    </row>
    <row r="7" ht="15" customHeight="1" s="20">
      <c r="A7" s="31" t="inlineStr">
        <is>
          <t>March</t>
        </is>
      </c>
      <c r="B7" s="24" t="n"/>
      <c r="C7" s="24" t="n"/>
      <c r="D7" s="24" t="n"/>
      <c r="E7" s="24" t="n"/>
      <c r="F7" s="38">
        <f>SUM(B6:E6)</f>
        <v/>
      </c>
      <c r="G7" s="33">
        <f>IF(F6&lt;1620,"SAFE",IF(F6&lt;=1720,"WARNING","OVER"))</f>
        <v/>
      </c>
    </row>
    <row r="8" ht="15" customHeight="1" s="20">
      <c r="A8" s="31" t="inlineStr">
        <is>
          <t>April</t>
        </is>
      </c>
      <c r="B8" s="24" t="n"/>
      <c r="C8" s="24" t="n"/>
      <c r="D8" s="24" t="n"/>
      <c r="E8" s="24" t="n"/>
      <c r="F8" s="38">
        <f>SUM(B7:E7)</f>
        <v/>
      </c>
      <c r="G8" s="33">
        <f>IF(F7&lt;1620,"SAFE",IF(F7&lt;=1720,"WARNING","OVER"))</f>
        <v/>
      </c>
    </row>
    <row r="9" ht="15" customHeight="1" s="20">
      <c r="A9" s="31" t="inlineStr">
        <is>
          <t>May</t>
        </is>
      </c>
      <c r="B9" s="24" t="n"/>
      <c r="C9" s="24" t="n"/>
      <c r="D9" s="24" t="n"/>
      <c r="E9" s="24" t="n"/>
      <c r="F9" s="38">
        <f>SUM(B8:E8)</f>
        <v/>
      </c>
      <c r="G9" s="33">
        <f>IF(F8&lt;1620,"SAFE",IF(F8&lt;=1720,"WARNING","OVER"))</f>
        <v/>
      </c>
    </row>
    <row r="10" ht="15" customHeight="1" s="20">
      <c r="A10" s="31" t="inlineStr">
        <is>
          <t>June</t>
        </is>
      </c>
      <c r="B10" s="24" t="n"/>
      <c r="C10" s="24" t="n"/>
      <c r="D10" s="24" t="n"/>
      <c r="E10" s="24" t="n"/>
      <c r="F10" s="38">
        <f>SUM(B9:E9)</f>
        <v/>
      </c>
      <c r="G10" s="33">
        <f>IF(F9&lt;1620,"SAFE",IF(F9&lt;=1720,"WARNING","OVER"))</f>
        <v/>
      </c>
    </row>
    <row r="11" ht="15" customHeight="1" s="20">
      <c r="A11" s="31" t="inlineStr">
        <is>
          <t>July</t>
        </is>
      </c>
      <c r="B11" s="24" t="n"/>
      <c r="C11" s="24" t="n"/>
      <c r="D11" s="24" t="n"/>
      <c r="E11" s="24" t="n"/>
      <c r="F11" s="38">
        <f>SUM(B10:E10)</f>
        <v/>
      </c>
      <c r="G11" s="33">
        <f>IF(F10&lt;1620,"SAFE",IF(F10&lt;=1720,"WARNING","OVER"))</f>
        <v/>
      </c>
    </row>
    <row r="12" ht="15" customHeight="1" s="20">
      <c r="A12" s="31" t="inlineStr">
        <is>
          <t>August</t>
        </is>
      </c>
      <c r="B12" s="24" t="n"/>
      <c r="C12" s="24" t="n"/>
      <c r="D12" s="24" t="n"/>
      <c r="E12" s="24" t="n"/>
      <c r="F12" s="38">
        <f>SUM(B11:E11)</f>
        <v/>
      </c>
      <c r="G12" s="33">
        <f>IF(F11&lt;1620,"SAFE",IF(F11&lt;=1720,"WARNING","OVER"))</f>
        <v/>
      </c>
    </row>
    <row r="13" ht="15" customHeight="1" s="20">
      <c r="A13" s="31" t="inlineStr">
        <is>
          <t>September</t>
        </is>
      </c>
      <c r="B13" s="24" t="n"/>
      <c r="C13" s="24" t="n"/>
      <c r="D13" s="24" t="n"/>
      <c r="E13" s="24" t="n"/>
      <c r="F13" s="38">
        <f>SUM(B12:E12)</f>
        <v/>
      </c>
      <c r="G13" s="33">
        <f>IF(F12&lt;1620,"SAFE",IF(F12&lt;=1720,"WARNING","OVER"))</f>
        <v/>
      </c>
    </row>
    <row r="14" ht="15" customHeight="1" s="20">
      <c r="A14" s="31" t="inlineStr">
        <is>
          <t>October</t>
        </is>
      </c>
      <c r="B14" s="24" t="n"/>
      <c r="C14" s="24" t="n"/>
      <c r="D14" s="24" t="n"/>
      <c r="E14" s="24" t="n"/>
      <c r="F14" s="38">
        <f>SUM(B13:E13)</f>
        <v/>
      </c>
      <c r="G14" s="33">
        <f>IF(F13&lt;1620,"SAFE",IF(F13&lt;=1720,"WARNING","OVER"))</f>
        <v/>
      </c>
    </row>
    <row r="15" ht="15" customHeight="1" s="20">
      <c r="A15" s="31" t="inlineStr">
        <is>
          <t>November</t>
        </is>
      </c>
      <c r="B15" s="24" t="n"/>
      <c r="C15" s="24" t="n"/>
      <c r="D15" s="24" t="n"/>
      <c r="E15" s="24" t="n"/>
      <c r="F15" s="38">
        <f>SUM(B14:E14)</f>
        <v/>
      </c>
      <c r="G15" s="33">
        <f>IF(F14&lt;1620,"SAFE",IF(F14&lt;=1720,"WARNING","OVER"))</f>
        <v/>
      </c>
    </row>
    <row r="16" ht="15" customHeight="1" s="20">
      <c r="A16" s="31" t="inlineStr">
        <is>
          <t>December</t>
        </is>
      </c>
      <c r="B16" s="24" t="n"/>
      <c r="C16" s="24" t="n"/>
      <c r="D16" s="24" t="n"/>
      <c r="E16" s="24" t="n"/>
      <c r="F16" s="38">
        <f>SUM(B15:E15)</f>
        <v/>
      </c>
      <c r="G16" s="33">
        <f>IF(F15&lt;1620,"SAFE",IF(F15&lt;=1720,"WARNING","OVER"))</f>
        <v/>
      </c>
    </row>
    <row r="17" ht="15" customHeight="1" s="20">
      <c r="A17" s="36" t="inlineStr">
        <is>
          <t>MONTHLY TOTAL</t>
        </is>
      </c>
    </row>
    <row r="18">
      <c r="A18" s="36" t="inlineStr">
        <is>
          <t>ANNUAL TOTAL</t>
        </is>
      </c>
      <c r="B18" s="25">
        <f>SUM(B4:B15)</f>
        <v/>
      </c>
      <c r="C18" s="25">
        <f>SUM(C4:C15)</f>
        <v/>
      </c>
      <c r="D18" s="25">
        <f>SUM(D4:D15)</f>
        <v/>
      </c>
      <c r="E18" s="25">
        <f>SUM(E4:E15)</f>
        <v/>
      </c>
      <c r="F18" s="25">
        <f>SUM(F4:F15)</f>
        <v/>
      </c>
    </row>
  </sheetData>
  <mergeCells count="1">
    <mergeCell ref="A1:M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2026-04-13T07:29:10Z</dcterms:created>
  <dcterms:modified xmlns:dcterms="http://purl.org/dc/terms/" xmlns:xsi="http://www.w3.org/2001/XMLSchema-instance" xsi:type="dcterms:W3CDTF">2026-04-14T04:21:02Z</dcterms:modified>
  <cp:revision>0</cp:revision>
</cp:coreProperties>
</file>