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esearch Tracker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1"/>
    </font>
    <font>
      <name val="Cambria"/>
      <charset val="1"/>
      <family val="0"/>
      <i val="1"/>
      <sz val="10"/>
    </font>
    <font>
      <name val="Calibri"/>
      <charset val="1"/>
      <family val="0"/>
      <color rgb="FF0000FF"/>
      <sz val="11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006100"/>
      <sz val="11"/>
    </font>
    <font>
      <name val="Cambria"/>
      <charset val="1"/>
      <family val="0"/>
      <b val="1"/>
      <color rgb="FF9C0006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5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general" vertical="bottom"/>
    </xf>
    <xf numFmtId="164" fontId="6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 wrapText="1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10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164" fontId="6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 wrapText="1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1" fillId="3" borderId="0" applyAlignment="1" pivotButton="0" quotePrefix="0" xfId="0">
      <alignment vertical="top" wrapText="1"/>
    </xf>
    <xf numFmtId="0" fontId="5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EB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I8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1" min="1" max="1"/>
    <col width="20" customWidth="1" style="11" min="2" max="2"/>
    <col width="13" customWidth="1" style="11" min="3" max="3"/>
    <col width="30" customWidth="1" style="11" min="4" max="4"/>
    <col width="22" customWidth="1" style="11" min="5" max="5"/>
    <col width="25" customWidth="1" style="11" min="6" max="6"/>
    <col width="15" customWidth="1" style="11" min="7" max="7"/>
    <col width="20" customWidth="1" style="11" min="8" max="9"/>
  </cols>
  <sheetData>
    <row r="1" ht="30" customHeight="1" s="12">
      <c r="A1" s="13" t="inlineStr">
        <is>
          <t>Date</t>
        </is>
      </c>
      <c r="B1" s="13" t="inlineStr">
        <is>
          <t>Research Topic</t>
        </is>
      </c>
      <c r="C1" s="13" t="inlineStr">
        <is>
          <t>AI Tool Used</t>
        </is>
      </c>
      <c r="D1" s="13" t="inlineStr">
        <is>
          <t>AI Prompt</t>
        </is>
      </c>
      <c r="E1" s="13" t="inlineStr">
        <is>
          <t>Primary Source Found</t>
        </is>
      </c>
      <c r="F1" s="13" t="inlineStr">
        <is>
          <t>Source URL</t>
        </is>
      </c>
      <c r="G1" s="13" t="inlineStr">
        <is>
          <t>Verification Status</t>
        </is>
      </c>
      <c r="H1" s="13" t="inlineStr">
        <is>
          <t>Verification Source</t>
        </is>
      </c>
      <c r="I1" s="13" t="inlineStr">
        <is>
          <t>Notes</t>
        </is>
      </c>
    </row>
    <row r="2" ht="15" customHeight="1" s="12">
      <c r="A2" s="23" t="inlineStr">
        <is>
          <t>Enter date (MM/DD/YYYY)</t>
        </is>
      </c>
      <c r="B2" s="23" t="inlineStr">
        <is>
          <t>Enter research topic</t>
        </is>
      </c>
      <c r="C2" s="23" t="inlineStr">
        <is>
          <t>Enter ai tool used</t>
        </is>
      </c>
      <c r="D2" s="23" t="inlineStr">
        <is>
          <t>Enter ai prompt</t>
        </is>
      </c>
      <c r="E2" s="23" t="inlineStr">
        <is>
          <t>Enter evidence source</t>
        </is>
      </c>
      <c r="F2" s="23" t="inlineStr">
        <is>
          <t>Enter evidence source</t>
        </is>
      </c>
      <c r="G2" s="23" t="inlineStr">
        <is>
          <t>Select: Complete, In Progress, or Not Started</t>
        </is>
      </c>
      <c r="H2" s="23" t="inlineStr">
        <is>
          <t>Enter evidence source</t>
        </is>
      </c>
      <c r="I2" s="23" t="inlineStr">
        <is>
          <t>Add any relevant notes or comments</t>
        </is>
      </c>
    </row>
    <row r="3">
      <c r="A3" s="24" t="inlineStr">
        <is>
          <t>Track research sources, AI tools used, and verification status</t>
        </is>
      </c>
    </row>
    <row r="5" ht="15" customHeight="1" s="12"/>
    <row r="6" ht="15" customHeight="1" s="12">
      <c r="A6" s="16" t="n"/>
      <c r="B6" s="17" t="n"/>
      <c r="C6" s="18" t="n"/>
      <c r="D6" s="19" t="n"/>
      <c r="E6" s="17" t="n"/>
      <c r="F6" s="17" t="n"/>
      <c r="G6" s="18" t="n"/>
      <c r="H6" s="17" t="n"/>
      <c r="I6" s="17" t="n"/>
    </row>
    <row r="7" ht="15" customHeight="1" s="12">
      <c r="A7" s="16" t="n"/>
      <c r="B7" s="17" t="n"/>
      <c r="C7" s="18" t="n"/>
      <c r="D7" s="19" t="n"/>
      <c r="E7" s="17" t="n"/>
      <c r="F7" s="17" t="n"/>
      <c r="G7" s="18" t="n"/>
      <c r="H7" s="17" t="n"/>
      <c r="I7" s="17" t="n"/>
    </row>
    <row r="8" ht="15" customHeight="1" s="12">
      <c r="A8" s="16" t="n"/>
      <c r="B8" s="17" t="n"/>
      <c r="C8" s="18" t="n"/>
      <c r="D8" s="19" t="n"/>
      <c r="E8" s="17" t="n"/>
      <c r="F8" s="17" t="n"/>
      <c r="G8" s="18" t="n"/>
      <c r="H8" s="17" t="n"/>
      <c r="I8" s="17" t="n"/>
    </row>
    <row r="9" ht="15" customHeight="1" s="12">
      <c r="A9" s="16" t="n"/>
      <c r="B9" s="17" t="n"/>
      <c r="C9" s="18" t="n"/>
      <c r="D9" s="19" t="n"/>
      <c r="E9" s="17" t="n"/>
      <c r="F9" s="17" t="n"/>
      <c r="G9" s="18" t="n"/>
      <c r="H9" s="17" t="n"/>
      <c r="I9" s="17" t="n"/>
    </row>
    <row r="10" ht="15" customHeight="1" s="12">
      <c r="A10" s="16" t="n"/>
      <c r="B10" s="17" t="n"/>
      <c r="C10" s="18" t="n"/>
      <c r="D10" s="19" t="n"/>
      <c r="E10" s="17" t="n"/>
      <c r="F10" s="17" t="n"/>
      <c r="G10" s="18" t="n"/>
      <c r="H10" s="17" t="n"/>
      <c r="I10" s="17" t="n"/>
    </row>
    <row r="11" ht="15" customHeight="1" s="12">
      <c r="A11" s="16" t="n"/>
      <c r="B11" s="17" t="n"/>
      <c r="C11" s="18" t="n"/>
      <c r="D11" s="19" t="n"/>
      <c r="E11" s="17" t="n"/>
      <c r="F11" s="17" t="n"/>
      <c r="G11" s="18" t="n"/>
      <c r="H11" s="17" t="n"/>
      <c r="I11" s="17" t="n"/>
    </row>
    <row r="12" ht="15" customHeight="1" s="12">
      <c r="A12" s="16" t="n"/>
      <c r="B12" s="17" t="n"/>
      <c r="C12" s="18" t="n"/>
      <c r="D12" s="19" t="n"/>
      <c r="E12" s="17" t="n"/>
      <c r="F12" s="17" t="n"/>
      <c r="G12" s="18" t="n"/>
      <c r="H12" s="17" t="n"/>
      <c r="I12" s="17" t="n"/>
    </row>
    <row r="13" ht="15" customHeight="1" s="12">
      <c r="A13" s="16" t="n"/>
      <c r="B13" s="17" t="n"/>
      <c r="C13" s="18" t="n"/>
      <c r="D13" s="19" t="n"/>
      <c r="E13" s="17" t="n"/>
      <c r="F13" s="17" t="n"/>
      <c r="G13" s="18" t="n"/>
      <c r="H13" s="17" t="n"/>
      <c r="I13" s="17" t="n"/>
    </row>
    <row r="14" ht="15" customHeight="1" s="12">
      <c r="A14" s="16" t="n"/>
      <c r="B14" s="17" t="n"/>
      <c r="C14" s="18" t="n"/>
      <c r="D14" s="19" t="n"/>
      <c r="E14" s="17" t="n"/>
      <c r="F14" s="17" t="n"/>
      <c r="G14" s="18" t="n"/>
      <c r="H14" s="17" t="n"/>
      <c r="I14" s="17" t="n"/>
    </row>
    <row r="15" ht="15" customHeight="1" s="12">
      <c r="A15" s="16" t="n"/>
      <c r="B15" s="17" t="n"/>
      <c r="C15" s="18" t="n"/>
      <c r="D15" s="19" t="n"/>
      <c r="E15" s="17" t="n"/>
      <c r="F15" s="17" t="n"/>
      <c r="G15" s="18" t="n"/>
      <c r="H15" s="17" t="n"/>
      <c r="I15" s="17" t="n"/>
    </row>
    <row r="16" ht="15" customHeight="1" s="12">
      <c r="A16" s="16" t="n"/>
      <c r="B16" s="17" t="n"/>
      <c r="C16" s="18" t="n"/>
      <c r="D16" s="19" t="n"/>
      <c r="E16" s="17" t="n"/>
      <c r="F16" s="17" t="n"/>
      <c r="G16" s="18" t="n"/>
      <c r="H16" s="17" t="n"/>
      <c r="I16" s="17" t="n"/>
    </row>
    <row r="17" ht="15" customHeight="1" s="12">
      <c r="A17" s="16" t="n"/>
      <c r="B17" s="17" t="n"/>
      <c r="C17" s="18" t="n"/>
      <c r="D17" s="19" t="n"/>
      <c r="E17" s="17" t="n"/>
      <c r="F17" s="17" t="n"/>
      <c r="G17" s="18" t="n"/>
      <c r="H17" s="17" t="n"/>
      <c r="I17" s="17" t="n"/>
    </row>
    <row r="18" ht="15" customHeight="1" s="12">
      <c r="A18" s="16" t="n"/>
      <c r="B18" s="17" t="n"/>
      <c r="C18" s="18" t="n"/>
      <c r="D18" s="19" t="n"/>
      <c r="E18" s="17" t="n"/>
      <c r="F18" s="17" t="n"/>
      <c r="G18" s="18" t="n"/>
      <c r="H18" s="17" t="n"/>
      <c r="I18" s="17" t="n"/>
    </row>
    <row r="19" ht="15" customHeight="1" s="12">
      <c r="A19" s="16" t="n"/>
      <c r="B19" s="17" t="n"/>
      <c r="C19" s="18" t="n"/>
      <c r="D19" s="19" t="n"/>
      <c r="E19" s="17" t="n"/>
      <c r="F19" s="17" t="n"/>
      <c r="G19" s="18" t="n"/>
      <c r="H19" s="17" t="n"/>
      <c r="I19" s="17" t="n"/>
    </row>
    <row r="20" ht="15" customHeight="1" s="12">
      <c r="A20" s="16" t="n"/>
      <c r="B20" s="17" t="n"/>
      <c r="C20" s="18" t="n"/>
      <c r="D20" s="19" t="n"/>
      <c r="E20" s="17" t="n"/>
      <c r="F20" s="17" t="n"/>
      <c r="G20" s="18" t="n"/>
      <c r="H20" s="17" t="n"/>
      <c r="I20" s="17" t="n"/>
    </row>
    <row r="21" ht="15" customHeight="1" s="12">
      <c r="A21" s="16" t="n"/>
      <c r="B21" s="17" t="n"/>
      <c r="C21" s="18" t="n"/>
      <c r="D21" s="19" t="n"/>
      <c r="E21" s="17" t="n"/>
      <c r="F21" s="17" t="n"/>
      <c r="G21" s="18" t="n"/>
      <c r="H21" s="17" t="n"/>
      <c r="I21" s="17" t="n"/>
    </row>
    <row r="22" ht="15" customHeight="1" s="12">
      <c r="A22" s="16" t="n"/>
      <c r="B22" s="17" t="n"/>
      <c r="C22" s="18" t="n"/>
      <c r="D22" s="19" t="n"/>
      <c r="E22" s="17" t="n"/>
      <c r="F22" s="17" t="n"/>
      <c r="G22" s="18" t="n"/>
      <c r="H22" s="17" t="n"/>
      <c r="I22" s="17" t="n"/>
    </row>
    <row r="23" ht="15" customHeight="1" s="12">
      <c r="A23" s="16" t="n"/>
      <c r="B23" s="17" t="n"/>
      <c r="C23" s="18" t="n"/>
      <c r="D23" s="19" t="n"/>
      <c r="E23" s="17" t="n"/>
      <c r="F23" s="17" t="n"/>
      <c r="G23" s="18" t="n"/>
      <c r="H23" s="17" t="n"/>
      <c r="I23" s="17" t="n"/>
    </row>
    <row r="24" ht="15" customHeight="1" s="12">
      <c r="A24" s="16" t="n"/>
      <c r="B24" s="17" t="n"/>
      <c r="C24" s="18" t="n"/>
      <c r="D24" s="19" t="n"/>
      <c r="E24" s="17" t="n"/>
      <c r="F24" s="17" t="n"/>
      <c r="G24" s="18" t="n"/>
      <c r="H24" s="17" t="n"/>
      <c r="I24" s="17" t="n"/>
    </row>
    <row r="25" ht="15" customHeight="1" s="12">
      <c r="A25" s="16" t="n"/>
      <c r="B25" s="17" t="n"/>
      <c r="C25" s="18" t="n"/>
      <c r="D25" s="19" t="n"/>
      <c r="E25" s="17" t="n"/>
      <c r="F25" s="17" t="n"/>
      <c r="G25" s="18" t="n"/>
      <c r="H25" s="17" t="n"/>
      <c r="I25" s="17" t="n"/>
    </row>
    <row r="26" ht="15" customHeight="1" s="12">
      <c r="A26" s="16" t="n"/>
      <c r="B26" s="17" t="n"/>
      <c r="C26" s="18" t="n"/>
      <c r="D26" s="19" t="n"/>
      <c r="E26" s="17" t="n"/>
      <c r="F26" s="17" t="n"/>
      <c r="G26" s="18" t="n"/>
      <c r="H26" s="17" t="n"/>
      <c r="I26" s="17" t="n"/>
    </row>
    <row r="27" ht="15" customHeight="1" s="12">
      <c r="A27" s="16" t="n"/>
      <c r="B27" s="17" t="n"/>
      <c r="C27" s="18" t="n"/>
      <c r="D27" s="19" t="n"/>
      <c r="E27" s="17" t="n"/>
      <c r="F27" s="17" t="n"/>
      <c r="G27" s="18" t="n"/>
      <c r="H27" s="17" t="n"/>
      <c r="I27" s="17" t="n"/>
    </row>
    <row r="28" ht="15" customHeight="1" s="12">
      <c r="A28" s="16" t="n"/>
      <c r="B28" s="17" t="n"/>
      <c r="C28" s="18" t="n"/>
      <c r="D28" s="19" t="n"/>
      <c r="E28" s="17" t="n"/>
      <c r="F28" s="17" t="n"/>
      <c r="G28" s="18" t="n"/>
      <c r="H28" s="17" t="n"/>
      <c r="I28" s="17" t="n"/>
    </row>
    <row r="29" ht="15" customHeight="1" s="12">
      <c r="A29" s="16" t="n"/>
      <c r="B29" s="17" t="n"/>
      <c r="C29" s="18" t="n"/>
      <c r="D29" s="19" t="n"/>
      <c r="E29" s="17" t="n"/>
      <c r="F29" s="17" t="n"/>
      <c r="G29" s="18" t="n"/>
      <c r="H29" s="17" t="n"/>
      <c r="I29" s="17" t="n"/>
    </row>
    <row r="30" ht="15" customHeight="1" s="12">
      <c r="A30" s="16" t="n"/>
      <c r="B30" s="17" t="n"/>
      <c r="C30" s="18" t="n"/>
      <c r="D30" s="19" t="n"/>
      <c r="E30" s="17" t="n"/>
      <c r="F30" s="17" t="n"/>
      <c r="G30" s="18" t="n"/>
      <c r="H30" s="17" t="n"/>
      <c r="I30" s="17" t="n"/>
    </row>
    <row r="31" ht="15" customHeight="1" s="12">
      <c r="A31" s="16" t="n"/>
      <c r="B31" s="17" t="n"/>
      <c r="C31" s="18" t="n"/>
      <c r="D31" s="19" t="n"/>
      <c r="E31" s="17" t="n"/>
      <c r="F31" s="17" t="n"/>
      <c r="G31" s="18" t="n"/>
      <c r="H31" s="17" t="n"/>
      <c r="I31" s="17" t="n"/>
    </row>
    <row r="32" ht="15" customHeight="1" s="12">
      <c r="A32" s="16" t="n"/>
      <c r="B32" s="17" t="n"/>
      <c r="C32" s="18" t="n"/>
      <c r="D32" s="19" t="n"/>
      <c r="E32" s="17" t="n"/>
      <c r="F32" s="17" t="n"/>
      <c r="G32" s="18" t="n"/>
      <c r="H32" s="17" t="n"/>
      <c r="I32" s="17" t="n"/>
    </row>
    <row r="33" ht="15" customHeight="1" s="12">
      <c r="A33" s="16" t="n"/>
      <c r="B33" s="17" t="n"/>
      <c r="C33" s="18" t="n"/>
      <c r="D33" s="19" t="n"/>
      <c r="E33" s="17" t="n"/>
      <c r="F33" s="17" t="n"/>
      <c r="G33" s="18" t="n"/>
      <c r="H33" s="17" t="n"/>
      <c r="I33" s="17" t="n"/>
    </row>
    <row r="34" ht="15" customHeight="1" s="12">
      <c r="A34" s="16" t="n"/>
      <c r="B34" s="17" t="n"/>
      <c r="C34" s="18" t="n"/>
      <c r="D34" s="19" t="n"/>
      <c r="E34" s="17" t="n"/>
      <c r="F34" s="17" t="n"/>
      <c r="G34" s="18" t="n"/>
      <c r="H34" s="17" t="n"/>
      <c r="I34" s="17" t="n"/>
    </row>
    <row r="35">
      <c r="A35" s="16" t="n"/>
      <c r="B35" s="17" t="n"/>
      <c r="C35" s="18" t="n"/>
      <c r="D35" s="19" t="n"/>
      <c r="E35" s="17" t="n"/>
      <c r="F35" s="17" t="n"/>
      <c r="G35" s="18" t="n"/>
      <c r="H35" s="17" t="n"/>
      <c r="I35" s="17" t="n"/>
    </row>
    <row r="36" ht="15" customHeight="1" s="12"/>
    <row r="37" ht="15" customHeight="1" s="12">
      <c r="A37" s="20" t="inlineStr">
        <is>
          <t>SUMMARY</t>
        </is>
      </c>
    </row>
    <row r="38" ht="15" customHeight="1" s="12">
      <c r="A38" s="11" t="inlineStr">
        <is>
          <t>Total Research Entries:</t>
        </is>
      </c>
      <c r="B38" s="20">
        <f>COUNTA(A5:A34)</f>
        <v/>
      </c>
    </row>
    <row r="39" ht="15" customHeight="1" s="12">
      <c r="A39" s="11" t="inlineStr">
        <is>
          <t>Verified:</t>
        </is>
      </c>
      <c r="B39" s="21">
        <f>COUNTIF(G5:G34,"Verified")</f>
        <v/>
      </c>
    </row>
    <row r="40" ht="15" customHeight="1" s="12">
      <c r="A40" s="11" t="inlineStr">
        <is>
          <t>Unverified:</t>
        </is>
      </c>
      <c r="B40" s="11">
        <f>COUNTIF(G5:G34,"Unverified")</f>
        <v/>
      </c>
    </row>
    <row r="41" ht="15" customHeight="1" s="12">
      <c r="A41" s="11" t="inlineStr">
        <is>
          <t>Contradicted:</t>
        </is>
      </c>
      <c r="B41" s="22">
        <f>COUNTIF(G5:G34,"Contradicted")</f>
        <v/>
      </c>
    </row>
    <row r="42">
      <c r="A42" s="11" t="inlineStr">
        <is>
          <t>% Verified:</t>
        </is>
      </c>
      <c r="B42" s="20">
        <f>IF(B37=0,0,ROUND(B39/B37,2))*100&amp;"%"</f>
        <v/>
      </c>
    </row>
    <row r="43" ht="15" customHeight="1" s="12"/>
    <row r="44">
      <c r="A44" s="11" t="inlineStr">
        <is>
          <t>RESEARCH SUMMARY DASHBOARD</t>
        </is>
      </c>
    </row>
    <row r="45" ht="15" customHeight="1" s="12"/>
    <row r="46" ht="15" customHeight="1" s="12">
      <c r="A46" s="11" t="inlineStr">
        <is>
          <t>COMPLETION STATUS</t>
        </is>
      </c>
    </row>
    <row r="47" ht="15" customHeight="1" s="12">
      <c r="A47" s="11" t="inlineStr">
        <is>
          <t>Total Items Tracked</t>
        </is>
      </c>
      <c r="B47" s="11">
        <f>COUNTA(A5:A34)</f>
        <v/>
      </c>
    </row>
    <row r="48" ht="15" customHeight="1" s="12">
      <c r="A48" s="11" t="inlineStr">
        <is>
          <t>Completed Items</t>
        </is>
      </c>
      <c r="B48" s="11">
        <f>COUNTIF(G5:G34,"Completed")</f>
        <v/>
      </c>
    </row>
    <row r="49" ht="15" customHeight="1" s="12">
      <c r="A49" s="11" t="inlineStr">
        <is>
          <t>In Progress Items</t>
        </is>
      </c>
      <c r="B49" s="11">
        <f>COUNTIF(G5:G34,"In Progress")</f>
        <v/>
      </c>
    </row>
    <row r="50" ht="15" customHeight="1" s="12">
      <c r="A50" s="11" t="inlineStr">
        <is>
          <t>Pending Items</t>
        </is>
      </c>
      <c r="B50" s="11">
        <f>COUNTIF(G5:G34,"Pending")</f>
        <v/>
      </c>
    </row>
    <row r="51">
      <c r="A51" s="11" t="inlineStr">
        <is>
          <t>Completion %</t>
        </is>
      </c>
      <c r="B51" s="11">
        <f>IF(B46=0,0,ROUND(B47/B46,4))*100&amp;"%"</f>
        <v/>
      </c>
    </row>
    <row r="52" ht="15" customHeight="1" s="12"/>
    <row r="53" ht="15" customHeight="1" s="12">
      <c r="A53" s="11" t="inlineStr">
        <is>
          <t>VERIFICATION STATUS</t>
        </is>
      </c>
    </row>
    <row r="54" ht="15" customHeight="1" s="12">
      <c r="A54" s="11" t="inlineStr">
        <is>
          <t>Verified Sources</t>
        </is>
      </c>
      <c r="B54" s="11">
        <f>COUNTIF(G5:G34,"Verified")</f>
        <v/>
      </c>
    </row>
    <row r="55" ht="15" customHeight="1" s="12">
      <c r="A55" s="11" t="inlineStr">
        <is>
          <t>Unverified Sources</t>
        </is>
      </c>
      <c r="B55" s="11">
        <f>COUNTIF(G5:G34,"Unverified")</f>
        <v/>
      </c>
    </row>
    <row r="56" ht="15" customHeight="1" s="12">
      <c r="A56" s="11" t="inlineStr">
        <is>
          <t>Contradicted Sources</t>
        </is>
      </c>
      <c r="B56" s="11">
        <f>COUNTIF(G5:G34,"Contradicted")</f>
        <v/>
      </c>
    </row>
    <row r="57">
      <c r="A57" s="11" t="inlineStr">
        <is>
          <t>Verification Rate</t>
        </is>
      </c>
      <c r="B57" s="11">
        <f>IF(B46=0,0,ROUND(B53/B46,4))*100&amp;"%"</f>
        <v/>
      </c>
    </row>
    <row r="58" ht="15" customHeight="1" s="12"/>
    <row r="59" ht="15" customHeight="1" s="12">
      <c r="A59" s="11" t="inlineStr">
        <is>
          <t>AI TOOL USAGE</t>
        </is>
      </c>
    </row>
    <row r="60" ht="15" customHeight="1" s="12">
      <c r="A60" s="11" t="inlineStr">
        <is>
          <t>Unique AI Tools Used</t>
        </is>
      </c>
      <c r="B60" s="11">
        <f>SUMPRODUCT(1/COUNTIF(C5:C34,C5:C34&amp;""))</f>
        <v/>
      </c>
    </row>
    <row r="61">
      <c r="A61" s="11" t="inlineStr">
        <is>
          <t>Total Research Sessions</t>
        </is>
      </c>
      <c r="B61" s="11">
        <f>COUNTA(C5:C34)</f>
        <v/>
      </c>
    </row>
    <row r="62" ht="15" customHeight="1" s="12"/>
    <row r="63" ht="15" customHeight="1" s="12">
      <c r="A63" s="11" t="inlineStr">
        <is>
          <t>TIME TRACKING</t>
        </is>
      </c>
    </row>
    <row r="64" ht="15" customHeight="1" s="12">
      <c r="A64" s="11" t="inlineStr">
        <is>
          <t>First Entry Date</t>
        </is>
      </c>
      <c r="B64" s="11">
        <f>IF(COUNTA(A5:A34)=0,"No data",MIN(A5:A34))</f>
        <v/>
      </c>
    </row>
    <row r="65" ht="15" customHeight="1" s="12">
      <c r="A65" s="11" t="inlineStr">
        <is>
          <t>Latest Entry Date</t>
        </is>
      </c>
      <c r="B65" s="11">
        <f>IF(COUNTA(A5:A34)=0,"No data",MAX(A5:A34))</f>
        <v/>
      </c>
    </row>
    <row r="66" ht="15" customHeight="1" s="12">
      <c r="A66" s="11" t="inlineStr">
        <is>
          <t>Days Elapsed</t>
        </is>
      </c>
      <c r="B66" s="11">
        <f>IF(OR(ISTEXT(B63),ISTEXT(B64)),0,B64-B63)</f>
        <v/>
      </c>
    </row>
    <row r="67">
      <c r="A67" s="11" t="inlineStr">
        <is>
          <t>Average Items Per Day</t>
        </is>
      </c>
      <c r="B67" s="11">
        <f>IF(B65=0,0,ROUND(B46/B65,2))</f>
        <v/>
      </c>
    </row>
    <row r="68" ht="15" customHeight="1" s="12"/>
    <row r="69" ht="15" customHeight="1" s="12">
      <c r="A69" s="11" t="inlineStr">
        <is>
          <t>SOURCE QUALITY METRICS</t>
        </is>
      </c>
    </row>
    <row r="70" ht="15" customHeight="1" s="12">
      <c r="A70" s="11" t="inlineStr">
        <is>
          <t>High Quality Sources (Verified)</t>
        </is>
      </c>
      <c r="B70" s="11">
        <f>B53</f>
        <v/>
      </c>
    </row>
    <row r="71" ht="15" customHeight="1" s="12">
      <c r="A71" s="11" t="inlineStr">
        <is>
          <t>Medium Quality Sources (Unverified)</t>
        </is>
      </c>
      <c r="B71" s="11">
        <f>B54</f>
        <v/>
      </c>
    </row>
    <row r="72" ht="15" customHeight="1" s="12">
      <c r="A72" s="11" t="inlineStr">
        <is>
          <t>Low Quality Sources (Contradicted)</t>
        </is>
      </c>
      <c r="B72" s="11">
        <f>B55</f>
        <v/>
      </c>
    </row>
    <row r="73">
      <c r="A73" s="11" t="inlineStr">
        <is>
          <t>Quality Score (Verified/Total)</t>
        </is>
      </c>
      <c r="B73" s="11">
        <f>IF(B46=0,0,ROUND((B53*3+B54*2+B71*1)/B46/3,3))</f>
        <v/>
      </c>
    </row>
    <row r="74" ht="15" customHeight="1" s="12"/>
    <row r="75" ht="15" customHeight="1" s="12">
      <c r="A75" s="11" t="inlineStr">
        <is>
          <t>RESEARCH PROGRESS</t>
        </is>
      </c>
    </row>
    <row r="76" ht="15" customHeight="1" s="12">
      <c r="A76" s="11" t="inlineStr">
        <is>
          <t>Average Days Per Source</t>
        </is>
      </c>
      <c r="B76" s="11">
        <f>IF(B46=0,0,ROUND(B65/B46,1))</f>
        <v/>
      </c>
    </row>
    <row r="77" ht="15" customHeight="1" s="12">
      <c r="A77" s="11" t="inlineStr">
        <is>
          <t>Sources Verified This Session</t>
        </is>
      </c>
      <c r="B77" s="11">
        <f>B53</f>
        <v/>
      </c>
    </row>
    <row r="78" ht="15" customHeight="1" s="12">
      <c r="A78" s="11" t="inlineStr">
        <is>
          <t>Need Further Review</t>
        </is>
      </c>
      <c r="B78" s="11">
        <f>B54</f>
        <v/>
      </c>
    </row>
    <row r="79">
      <c r="A79" s="11" t="inlineStr">
        <is>
          <t>Contradictions Found</t>
        </is>
      </c>
      <c r="B79" s="11">
        <f>B55</f>
        <v/>
      </c>
    </row>
    <row r="80" ht="15" customHeight="1" s="12"/>
    <row r="81" ht="15" customHeight="1" s="12">
      <c r="A81" s="11" t="inlineStr">
        <is>
          <t>DATA QUALITY CHECKS</t>
        </is>
      </c>
    </row>
    <row r="82" ht="15" customHeight="1" s="12">
      <c r="A82" s="11" t="inlineStr">
        <is>
          <t>Missing Dates</t>
        </is>
      </c>
      <c r="B82" s="11">
        <f>COUNTBLANK(A5:A34)</f>
        <v/>
      </c>
    </row>
    <row r="83" ht="15" customHeight="1" s="12">
      <c r="A83" s="11" t="inlineStr">
        <is>
          <t>Missing Topics</t>
        </is>
      </c>
      <c r="B83" s="11">
        <f>COUNTBLANK(B5:B34)</f>
        <v/>
      </c>
    </row>
    <row r="84" ht="15" customHeight="1" s="12">
      <c r="A84" s="11" t="inlineStr">
        <is>
          <t>Missing Sources</t>
        </is>
      </c>
      <c r="B84" s="11">
        <f>COUNTBLANK(E5:E34)</f>
        <v/>
      </c>
    </row>
    <row r="85" ht="15" customHeight="1" s="12">
      <c r="A85" s="11" t="inlineStr">
        <is>
          <t>Missing Status</t>
        </is>
      </c>
      <c r="B85" s="11">
        <f>COUNTBLANK(G5:G34)</f>
        <v/>
      </c>
    </row>
    <row r="86">
      <c r="A86" s="11" t="inlineStr">
        <is>
          <t>Data Completeness %</t>
        </is>
      </c>
      <c r="B86" s="11">
        <f>IF(COUNTA(A5:I34)=0,"N/A",ROUND((COUNTA(A5:I34)-COUNTBLANK(A5:I34))/COUNTA(A5:I34),4)*100&amp;"%")</f>
        <v/>
      </c>
    </row>
  </sheetData>
  <conditionalFormatting sqref="G5:G34">
    <cfRule type="expression" rank="0" priority="2" equalAverage="0" aboveAverage="0" dxfId="0" text="" percent="0" bottom="0">
      <formula>G2="Verified"</formula>
    </cfRule>
    <cfRule type="expression" rank="0" priority="3" equalAverage="0" aboveAverage="0" dxfId="1" text="" percent="0" bottom="0">
      <formula>G2="Contradicted"</formula>
    </cfRule>
    <cfRule type="expression" rank="0" priority="4" equalAverage="0" aboveAverage="0" dxfId="2" text="" percent="0" bottom="0">
      <formula>G2="Pending"</formula>
    </cfRule>
  </conditionalFormatting>
  <conditionalFormatting sqref="G2:G41">
    <cfRule type="cellIs" rank="0" priority="5" equalAverage="0" operator="equal" aboveAverage="0" dxfId="3" text="" percent="0" bottom="0">
      <formula>"Complete"</formula>
    </cfRule>
    <cfRule type="cellIs" rank="0" priority="6" equalAverage="0" operator="equal" aboveAverage="0" dxfId="3" text="" percent="0" bottom="0">
      <formula>"Yes"</formula>
    </cfRule>
    <cfRule type="cellIs" rank="0" priority="7" equalAverage="0" operator="equal" aboveAverage="0" dxfId="3" text="" percent="0" bottom="0">
      <formula>"Eligible"</formula>
    </cfRule>
    <cfRule type="cellIs" rank="0" priority="8" equalAverage="0" operator="equal" aboveAverage="0" dxfId="3" text="" percent="0" bottom="0">
      <formula>"Pass"</formula>
    </cfRule>
    <cfRule type="cellIs" rank="0" priority="9" equalAverage="0" operator="equal" aboveAverage="0" dxfId="3" text="" percent="0" bottom="0">
      <formula>"Approved"</formula>
    </cfRule>
    <cfRule type="cellIs" rank="0" priority="10" equalAverage="0" operator="equal" aboveAverage="0" dxfId="3" text="" percent="0" bottom="0">
      <formula>"Accepted"</formula>
    </cfRule>
    <cfRule type="cellIs" rank="0" priority="11" equalAverage="0" operator="equal" aboveAverage="0" dxfId="3" text="" percent="0" bottom="0">
      <formula>"True"</formula>
    </cfRule>
    <cfRule type="cellIs" rank="0" priority="12" equalAverage="0" operator="equal" aboveAverage="0" dxfId="4" text="" percent="0" bottom="0">
      <formula>"Incomplete"</formula>
    </cfRule>
    <cfRule type="cellIs" rank="0" priority="13" equalAverage="0" operator="equal" aboveAverage="0" dxfId="4" text="" percent="0" bottom="0">
      <formula>"No"</formula>
    </cfRule>
    <cfRule type="cellIs" rank="0" priority="14" equalAverage="0" operator="equal" aboveAverage="0" dxfId="4" text="" percent="0" bottom="0">
      <formula>"Not eligible"</formula>
    </cfRule>
    <cfRule type="cellIs" rank="0" priority="15" equalAverage="0" operator="equal" aboveAverage="0" dxfId="4" text="" percent="0" bottom="0">
      <formula>"Fail"</formula>
    </cfRule>
    <cfRule type="cellIs" rank="0" priority="16" equalAverage="0" operator="equal" aboveAverage="0" dxfId="4" text="" percent="0" bottom="0">
      <formula>"Rejected"</formula>
    </cfRule>
    <cfRule type="cellIs" rank="0" priority="17" equalAverage="0" operator="equal" aboveAverage="0" dxfId="4" text="" percent="0" bottom="0">
      <formula>"Denied"</formula>
    </cfRule>
    <cfRule type="cellIs" rank="0" priority="18" equalAverage="0" operator="equal" aboveAverage="0" dxfId="4" text="" percent="0" bottom="0">
      <formula>"False"</formula>
    </cfRule>
    <cfRule type="cellIs" rank="0" priority="19" equalAverage="0" operator="equal" aboveAverage="0" dxfId="5" text="" percent="0" bottom="0">
      <formula>"In progress"</formula>
    </cfRule>
    <cfRule type="cellIs" rank="0" priority="20" equalAverage="0" operator="equal" aboveAverage="0" dxfId="5" text="" percent="0" bottom="0">
      <formula>"Pending"</formula>
    </cfRule>
    <cfRule type="cellIs" rank="0" priority="21" equalAverage="0" operator="equal" aboveAverage="0" dxfId="5" text="" percent="0" bottom="0">
      <formula>"Partial"</formula>
    </cfRule>
    <cfRule type="cellIs" rank="0" priority="22" equalAverage="0" operator="equal" aboveAverage="0" dxfId="5" text="" percent="0" bottom="0">
      <formula>"In-progress"</formula>
    </cfRule>
    <cfRule type="cellIs" rank="0" priority="23" equalAverage="0" operator="equal" aboveAverage="0" dxfId="5" text="" percent="0" bottom="0">
      <formula>"Under review"</formula>
    </cfRule>
    <cfRule type="cellIs" rank="0" priority="24" equalAverage="0" operator="equal" aboveAverage="0" dxfId="3" text="" percent="0" bottom="0">
      <formula>"Yes"</formula>
    </cfRule>
    <cfRule type="cellIs" rank="0" priority="25" equalAverage="0" operator="equal" aboveAverage="0" dxfId="4" text="" percent="0" bottom="0">
      <formula>"No"</formula>
    </cfRule>
  </conditionalFormatting>
  <conditionalFormatting sqref="I2:I41">
    <cfRule type="cellIs" rank="0" priority="26" equalAverage="0" operator="equal" aboveAverage="0" dxfId="3" text="" percent="0" bottom="0">
      <formula>"Complete"</formula>
    </cfRule>
    <cfRule type="cellIs" rank="0" priority="27" equalAverage="0" operator="equal" aboveAverage="0" dxfId="3" text="" percent="0" bottom="0">
      <formula>"Yes"</formula>
    </cfRule>
    <cfRule type="cellIs" rank="0" priority="28" equalAverage="0" operator="equal" aboveAverage="0" dxfId="3" text="" percent="0" bottom="0">
      <formula>"Eligible"</formula>
    </cfRule>
    <cfRule type="cellIs" rank="0" priority="29" equalAverage="0" operator="equal" aboveAverage="0" dxfId="3" text="" percent="0" bottom="0">
      <formula>"Pass"</formula>
    </cfRule>
    <cfRule type="cellIs" rank="0" priority="30" equalAverage="0" operator="equal" aboveAverage="0" dxfId="3" text="" percent="0" bottom="0">
      <formula>"Approved"</formula>
    </cfRule>
    <cfRule type="cellIs" rank="0" priority="31" equalAverage="0" operator="equal" aboveAverage="0" dxfId="3" text="" percent="0" bottom="0">
      <formula>"Accepted"</formula>
    </cfRule>
    <cfRule type="cellIs" rank="0" priority="32" equalAverage="0" operator="equal" aboveAverage="0" dxfId="3" text="" percent="0" bottom="0">
      <formula>"True"</formula>
    </cfRule>
    <cfRule type="cellIs" rank="0" priority="33" equalAverage="0" operator="equal" aboveAverage="0" dxfId="4" text="" percent="0" bottom="0">
      <formula>"Incomplete"</formula>
    </cfRule>
    <cfRule type="cellIs" rank="0" priority="34" equalAverage="0" operator="equal" aboveAverage="0" dxfId="4" text="" percent="0" bottom="0">
      <formula>"No"</formula>
    </cfRule>
    <cfRule type="cellIs" rank="0" priority="35" equalAverage="0" operator="equal" aboveAverage="0" dxfId="4" text="" percent="0" bottom="0">
      <formula>"Not eligible"</formula>
    </cfRule>
    <cfRule type="cellIs" rank="0" priority="36" equalAverage="0" operator="equal" aboveAverage="0" dxfId="4" text="" percent="0" bottom="0">
      <formula>"Fail"</formula>
    </cfRule>
    <cfRule type="cellIs" rank="0" priority="37" equalAverage="0" operator="equal" aboveAverage="0" dxfId="4" text="" percent="0" bottom="0">
      <formula>"Rejected"</formula>
    </cfRule>
    <cfRule type="cellIs" rank="0" priority="38" equalAverage="0" operator="equal" aboveAverage="0" dxfId="4" text="" percent="0" bottom="0">
      <formula>"Denied"</formula>
    </cfRule>
    <cfRule type="cellIs" rank="0" priority="39" equalAverage="0" operator="equal" aboveAverage="0" dxfId="4" text="" percent="0" bottom="0">
      <formula>"False"</formula>
    </cfRule>
    <cfRule type="cellIs" rank="0" priority="40" equalAverage="0" operator="equal" aboveAverage="0" dxfId="5" text="" percent="0" bottom="0">
      <formula>"In progress"</formula>
    </cfRule>
    <cfRule type="cellIs" rank="0" priority="41" equalAverage="0" operator="equal" aboveAverage="0" dxfId="5" text="" percent="0" bottom="0">
      <formula>"Pending"</formula>
    </cfRule>
    <cfRule type="cellIs" rank="0" priority="42" equalAverage="0" operator="equal" aboveAverage="0" dxfId="5" text="" percent="0" bottom="0">
      <formula>"Partial"</formula>
    </cfRule>
    <cfRule type="cellIs" rank="0" priority="43" equalAverage="0" operator="equal" aboveAverage="0" dxfId="5" text="" percent="0" bottom="0">
      <formula>"In-progress"</formula>
    </cfRule>
    <cfRule type="cellIs" rank="0" priority="44" equalAverage="0" operator="equal" aboveAverage="0" dxfId="5" text="" percent="0" bottom="0">
      <formula>"Under review"</formula>
    </cfRule>
  </conditionalFormatting>
  <conditionalFormatting sqref="H2:H41">
    <cfRule type="cellIs" rank="0" priority="45" equalAverage="0" operator="equal" aboveAverage="0" dxfId="3" text="" percent="0" bottom="0">
      <formula>"Yes"</formula>
    </cfRule>
    <cfRule type="cellIs" rank="0" priority="46" equalAverage="0" operator="equal" aboveAverage="0" dxfId="4" text="" percent="0" bottom="0">
      <formula>"No"</formula>
    </cfRule>
  </conditionalFormatting>
  <dataValidations count="4">
    <dataValidation sqref="C5:C34" showDropDown="0" showInputMessage="0" showErrorMessage="0" allowBlank="1" type="list" errorStyle="stop" operator="between">
      <formula1>"ChatGPT,Claude,Gemini,Other"</formula1>
      <formula2>0</formula2>
    </dataValidation>
    <dataValidation sqref="I2:I41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  <dataValidation sqref="G2:G41" showDropDown="0" showInputMessage="0" showErrorMessage="0" allowBlank="1" errorTitle="Invalid Entry" error="Please select: Complete, In Progress, or Not Started" type="list" errorStyle="stop" operator="between">
      <formula1>"Complete,In Progress,Not Started"</formula1>
      <formula2>0</formula2>
    </dataValidation>
    <dataValidation sqref="H2:H41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2026-04-14T03:16:33Z</dcterms:created>
  <dcterms:modified xmlns:dcterms="http://purl.org/dc/terms/" xmlns:xsi="http://www.w3.org/2001/XMLSchema-instance" xsi:type="dcterms:W3CDTF">2026-04-14T04:21:02Z</dcterms:modified>
  <cp:revision>0</cp:revision>
</cp:coreProperties>
</file>